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shboard" sheetId="1" r:id="rId1"/>
    <sheet name="Clients" sheetId="2" r:id="rId2"/>
    <sheet name="Obligations" sheetId="3" r:id="rId3"/>
    <sheet name="Due Rules" sheetId="4" r:id="rId4"/>
    <sheet name="Sources" sheetId="5" r:id="rId5"/>
  </sheets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"/>
  </numFmts>
  <fonts count="5">
    <font>
      <sz val="11"/>
      <color rgb="FF122033"/>
      <name val="Aptos"/>
    </font>
    <font>
      <b/>
      <sz val="16"/>
      <color rgb="FFFFFFFF"/>
      <name val="Aptos Display"/>
    </font>
    <font>
      <b/>
      <sz val="11"/>
      <color rgb="FFFFFFFF"/>
      <name val="Aptos"/>
    </font>
    <font>
      <b/>
      <sz val="11"/>
      <color rgb="FF122033"/>
      <name val="Aptos"/>
    </font>
    <font>
      <b/>
      <sz val="12"/>
      <color rgb="FF1F6694"/>
      <name val="Aptos"/>
    </font>
  </fonts>
  <fills count="7">
    <fill>
      <patternFill patternType="none"/>
    </fill>
    <fill>
      <patternFill patternType="gray125"/>
    </fill>
    <fill>
      <patternFill patternType="solid">
        <fgColor rgb="FF071C33"/>
        <bgColor indexed="64"/>
      </patternFill>
    </fill>
    <fill>
      <patternFill patternType="solid">
        <fgColor rgb="FF1F6694"/>
        <bgColor indexed="64"/>
      </patternFill>
    </fill>
    <fill>
      <patternFill patternType="solid">
        <fgColor rgb="FFF4EAD8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rgb="FFFFF5F3"/>
        <bgColor indexed="64"/>
      </patternFill>
    </fill>
  </fills>
  <borders count="3">
    <border>
      <left/>
      <right/>
      <top/>
      <bottom/>
      <diagonal/>
    </border>
    <border>
      <left style="thin">
        <color rgb="FFD9E1EA"/>
      </left>
      <right style="thin">
        <color rgb="FFD9E1EA"/>
      </right>
      <top style="thin">
        <color rgb="FFD9E1EA"/>
      </top>
      <bottom style="thin">
        <color rgb="FFD9E1EA"/>
      </bottom>
      <diagonal/>
    </border>
    <border>
      <bottom style="medium">
        <color rgb="FF1F6694"/>
      </bottom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/>
    <xf numFmtId="0" fontId="3" fillId="5" borderId="1" xfId="0" applyFont="1" applyFill="1" applyBorder="1"/>
    <xf numFmtId="164" fontId="0" fillId="0" borderId="1" xfId="0" applyNumberFormat="1" applyBorder="1"/>
    <xf numFmtId="0" fontId="0" fillId="0" borderId="1" xfId="0" applyBorder="1"/>
    <xf numFmtId="165" fontId="4" fillId="4" borderId="1" xfId="0" applyNumberFormat="1" applyFont="1" applyFill="1" applyBorder="1"/>
    <xf numFmtId="0" fontId="3" fillId="4" borderId="1" xfId="0" applyFont="1" applyFill="1" applyBorder="1"/>
    <xf numFmtId="0" fontId="3" fillId="6" borderId="1" xfId="0" applyFont="1" applyFill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cols>
    <col min="1" max="1" width="24" customWidth="1"/>
    <col min="2" max="2" width="18" customWidth="1"/>
    <col min="3" max="3" width="3" customWidth="1"/>
    <col min="4" max="4" width="24" customWidth="1"/>
    <col min="5" max="5" width="15" customWidth="1"/>
    <col min="6" max="6" width="15" customWidth="1"/>
    <col min="7" max="7" width="18" customWidth="1"/>
  </cols>
  <sheetData>
    <row r="1">
      <c r="A1" t="inlineStr" s="1">
        <is>
          <t>Little Dreamer Ltd - Tax Agent Client Deadline Tracker</t>
        </is>
      </c>
    </row>
    <row r="3">
      <c r="A3" t="inlineStr" s="7">
        <is>
          <t>Dashboard date</t>
        </is>
      </c>
      <c r="B3" s="4">
        <v>46221</v>
      </c>
    </row>
    <row r="5">
      <c r="A5" t="inlineStr" s="2">
        <is>
          <t>Metric</t>
        </is>
      </c>
      <c r="B5" t="inlineStr" s="2">
        <is>
          <t>Value</t>
        </is>
      </c>
      <c r="C5"/>
      <c r="D5" t="inlineStr" s="2">
        <is>
          <t>Tax Type</t>
        </is>
      </c>
      <c r="E5" t="inlineStr" s="2">
        <is>
          <t>Open</t>
        </is>
      </c>
      <c r="F5" t="inlineStr" s="2">
        <is>
          <t>Overdue</t>
        </is>
      </c>
      <c r="G5" t="inlineStr" s="2">
        <is>
          <t>Next 30 Days</t>
        </is>
      </c>
    </row>
    <row r="6">
      <c r="A6" t="inlineStr" s="5">
        <is>
          <t>Total clients</t>
        </is>
      </c>
      <c r="B6" s="6">
        <f>COUNTA(Clients!A6:A205)</f>
      </c>
    </row>
    <row r="7">
      <c r="A7" t="inlineStr" s="5">
        <is>
          <t>Active clients</t>
        </is>
      </c>
      <c r="B7" s="6">
        <f>COUNTIF(Clients!M6:M205,"Yes")</f>
      </c>
    </row>
    <row r="8">
      <c r="A8" t="inlineStr" s="5">
        <is>
          <t>Open obligations</t>
        </is>
      </c>
      <c r="B8" s="6">
        <f>COUNTIF(Obligations!N6:N405,"&lt;&gt;Filed/Paid")</f>
      </c>
    </row>
    <row r="9">
      <c r="A9" t="inlineStr" s="5">
        <is>
          <t>Due next 7 days</t>
        </is>
      </c>
      <c r="B9" s="6">
        <f>COUNTIFS(Obligations!K6:K405,"&gt;="&amp;TODAY(),Obligations!K6:K405,"&lt;="&amp;TODAY()+7,Obligations!N6:N405,"&lt;&gt;Filed/Paid")</f>
      </c>
    </row>
    <row r="10">
      <c r="A10" t="inlineStr" s="5">
        <is>
          <t>Overdue</t>
        </is>
      </c>
      <c r="B10" s="6">
        <f>COUNTIFS(Obligations!K6:K405,"&lt;"&amp;TODAY(),Obligations!N6:N405,"&lt;&gt;Filed/Paid")</f>
      </c>
    </row>
    <row r="6">
      <c r="A6"/>
      <c r="B6"/>
      <c r="C6"/>
      <c r="D6" t="inlineStr" s="5">
        <is>
          <t>GST</t>
        </is>
      </c>
      <c r="E6" s="5">
        <f>COUNTIFS(Obligations!D$6:D$405,D6,Obligations!N$6:N$405,"&lt;&gt;Filed/Paid")</f>
      </c>
      <c r="F6" s="5">
        <f>COUNTIFS(Obligations!D$6:D$405,D6,Obligations!K$6:K$405,"&lt;"&amp;TODAY(),Obligations!N$6:N$405,"&lt;&gt;Filed/Paid")</f>
      </c>
      <c r="G6" s="5">
        <f>COUNTIFS(Obligations!D$6:D$405,D6,Obligations!K$6:K$405,"&gt;="&amp;TODAY(),Obligations!K$6:K$405,"&lt;="&amp;TODAY()+30,Obligations!N$6:N$405,"&lt;&gt;Filed/Paid")</f>
      </c>
    </row>
    <row r="7">
      <c r="A7"/>
      <c r="B7"/>
      <c r="C7"/>
      <c r="D7" t="inlineStr" s="5">
        <is>
          <t>PAYE deductions</t>
        </is>
      </c>
      <c r="E7" s="5">
        <f>COUNTIFS(Obligations!D$6:D$405,D7,Obligations!N$6:N$405,"&lt;&gt;Filed/Paid")</f>
      </c>
      <c r="F7" s="5">
        <f>COUNTIFS(Obligations!D$6:D$405,D7,Obligations!K$6:K$405,"&lt;"&amp;TODAY(),Obligations!N$6:N$405,"&lt;&gt;Filed/Paid")</f>
      </c>
      <c r="G7" s="5">
        <f>COUNTIFS(Obligations!D$6:D$405,D7,Obligations!K$6:K$405,"&gt;="&amp;TODAY(),Obligations!K$6:K$405,"&lt;="&amp;TODAY()+30,Obligations!N$6:N$405,"&lt;&gt;Filed/Paid")</f>
      </c>
    </row>
    <row r="8">
      <c r="A8"/>
      <c r="B8"/>
      <c r="C8"/>
      <c r="D8" t="inlineStr" s="5">
        <is>
          <t>Payday filing</t>
        </is>
      </c>
      <c r="E8" s="5">
        <f>COUNTIFS(Obligations!D$6:D$405,D8,Obligations!N$6:N$405,"&lt;&gt;Filed/Paid")</f>
      </c>
      <c r="F8" s="5">
        <f>COUNTIFS(Obligations!D$6:D$405,D8,Obligations!K$6:K$405,"&lt;"&amp;TODAY(),Obligations!N$6:N$405,"&lt;&gt;Filed/Paid")</f>
      </c>
      <c r="G8" s="5">
        <f>COUNTIFS(Obligations!D$6:D$405,D8,Obligations!K$6:K$405,"&gt;="&amp;TODAY(),Obligations!K$6:K$405,"&lt;="&amp;TODAY()+30,Obligations!N$6:N$405,"&lt;&gt;Filed/Paid")</f>
      </c>
    </row>
    <row r="9">
      <c r="A9"/>
      <c r="B9"/>
      <c r="C9"/>
      <c r="D9" t="inlineStr" s="5">
        <is>
          <t>Income tax return</t>
        </is>
      </c>
      <c r="E9" s="5">
        <f>COUNTIFS(Obligations!D$6:D$405,D9,Obligations!N$6:N$405,"&lt;&gt;Filed/Paid")</f>
      </c>
      <c r="F9" s="5">
        <f>COUNTIFS(Obligations!D$6:D$405,D9,Obligations!K$6:K$405,"&lt;"&amp;TODAY(),Obligations!N$6:N$405,"&lt;&gt;Filed/Paid")</f>
      </c>
      <c r="G9" s="5">
        <f>COUNTIFS(Obligations!D$6:D$405,D9,Obligations!K$6:K$405,"&gt;="&amp;TODAY(),Obligations!K$6:K$405,"&lt;="&amp;TODAY()+30,Obligations!N$6:N$405,"&lt;&gt;Filed/Paid")</f>
      </c>
    </row>
    <row r="10">
      <c r="A10"/>
      <c r="B10"/>
      <c r="C10"/>
      <c r="D10" t="inlineStr" s="5">
        <is>
          <t>Provisional tax</t>
        </is>
      </c>
      <c r="E10" s="5">
        <f>COUNTIFS(Obligations!D$6:D$405,D10,Obligations!N$6:N$405,"&lt;&gt;Filed/Paid")</f>
      </c>
      <c r="F10" s="5">
        <f>COUNTIFS(Obligations!D$6:D$405,D10,Obligations!K$6:K$405,"&lt;"&amp;TODAY(),Obligations!N$6:N$405,"&lt;&gt;Filed/Paid")</f>
      </c>
      <c r="G10" s="5">
        <f>COUNTIFS(Obligations!D$6:D$405,D10,Obligations!K$6:K$405,"&gt;="&amp;TODAY(),Obligations!K$6:K$405,"&lt;="&amp;TODAY()+30,Obligations!N$6:N$405,"&lt;&gt;Filed/Paid")</f>
      </c>
    </row>
    <row r="11">
      <c r="A11"/>
      <c r="B11"/>
      <c r="C11"/>
      <c r="D11" t="inlineStr" s="5">
        <is>
          <t>RWT / withholding</t>
        </is>
      </c>
      <c r="E11" s="5">
        <f>COUNTIFS(Obligations!D$6:D$405,D11,Obligations!N$6:N$405,"&lt;&gt;Filed/Paid")</f>
      </c>
      <c r="F11" s="5">
        <f>COUNTIFS(Obligations!D$6:D$405,D11,Obligations!K$6:K$405,"&lt;"&amp;TODAY(),Obligations!N$6:N$405,"&lt;&gt;Filed/Paid")</f>
      </c>
      <c r="G11" s="5">
        <f>COUNTIFS(Obligations!D$6:D$405,D11,Obligations!K$6:K$405,"&gt;="&amp;TODAY(),Obligations!K$6:K$405,"&lt;="&amp;TODAY()+30,Obligations!N$6:N$405,"&lt;&gt;Filed/Paid")</f>
      </c>
    </row>
    <row r="12">
      <c r="A12"/>
      <c r="B12"/>
      <c r="C12"/>
      <c r="D12" t="inlineStr" s="5">
        <is>
          <t>Other</t>
        </is>
      </c>
      <c r="E12" s="5">
        <f>COUNTIFS(Obligations!D$6:D$405,D12,Obligations!N$6:N$405,"&lt;&gt;Filed/Paid")</f>
      </c>
      <c r="F12" s="5">
        <f>COUNTIFS(Obligations!D$6:D$405,D12,Obligations!K$6:K$405,"&lt;"&amp;TODAY(),Obligations!N$6:N$405,"&lt;&gt;Filed/Paid")</f>
      </c>
      <c r="G12" s="5">
        <f>COUNTIFS(Obligations!D$6:D$405,D12,Obligations!K$6:K$405,"&gt;="&amp;TODAY(),Obligations!K$6:K$405,"&lt;="&amp;TODAY()+30,Obligations!N$6:N$405,"&lt;&gt;Filed/Paid")</f>
      </c>
    </row>
    <row r="15">
      <c r="A15" t="inlineStr" s="7">
        <is>
          <t>How to use</t>
        </is>
      </c>
    </row>
    <row r="16">
      <c r="A16" t="inlineStr">
        <is>
          <t>1. Add each client in Clients. 2. Add each GST/PAYE/Income tax/RWT item in Obligations. 3. Put your agent/EOT due date in Manual Due Date where IRD allows or myIR differs. 4. Use filters and this dashboard to manage the queue.</t>
        </is>
      </c>
    </row>
    <row r="18">
      <c r="A18" t="inlineStr" s="8">
        <is>
          <t>Important note</t>
        </is>
      </c>
    </row>
    <row r="19">
      <c r="A19" t="inlineStr">
        <is>
          <t>This workbook is a workflow tracker only. Always confirm final due dates in myIR/IRD correspondence, especially EOT, non-standard balance dates and public holidays.</t>
        </is>
      </c>
    </row>
  </sheetData>
  <mergeCells count="3">
    <mergeCell ref="A1:G1"/>
    <mergeCell ref="A16:G16"/>
    <mergeCell ref="A19:G19"/>
  </mergeCells>
</worksheet>
</file>

<file path=xl/worksheets/sheet2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cols>
    <col min="1" max="1" width="14" customWidth="1"/>
    <col min="2" max="2" width="28" customWidth="1"/>
    <col min="3" max="3" width="18" customWidth="1"/>
    <col min="4" max="4" width="16" customWidth="1"/>
    <col min="5" max="5" width="18" customWidth="1"/>
    <col min="6" max="6" width="16" customWidth="1"/>
    <col min="7" max="7" width="28" customWidth="1"/>
    <col min="8" max="8" width="18" customWidth="1"/>
    <col min="9" max="9" width="14" customWidth="1"/>
    <col min="10" max="10" width="16" customWidth="1"/>
    <col min="11" max="11" width="18" customWidth="1"/>
    <col min="12" max="12" width="14" customWidth="1"/>
    <col min="13" max="13" width="12" customWidth="1"/>
    <col min="14" max="14" width="32" customWidth="1"/>
    <col min="15" max="15" width="14" customWidth="1"/>
  </cols>
  <sheetData>
    <row r="1">
      <c r="A1" t="inlineStr" s="1">
        <is>
          <t>Client Profiles</t>
        </is>
      </c>
    </row>
    <row r="3">
      <c r="A3" t="inlineStr">
        <is>
          <t>Enter one row per client. Keep IRD numbers as text.</t>
        </is>
      </c>
    </row>
    <row r="5">
      <c r="A5" t="inlineStr" s="2">
        <is>
          <t>Client ID</t>
        </is>
      </c>
      <c r="B5" t="inlineStr" s="2">
        <is>
          <t>Client Name</t>
        </is>
      </c>
      <c r="C5" t="inlineStr" s="2">
        <is>
          <t>Entity Type</t>
        </is>
      </c>
      <c r="D5" t="inlineStr" s="2">
        <is>
          <t>IRD Number</t>
        </is>
      </c>
      <c r="E5" t="inlineStr" s="2">
        <is>
          <t>Contact Person</t>
        </is>
      </c>
      <c r="F5" t="inlineStr" s="2">
        <is>
          <t>Phone</t>
        </is>
      </c>
      <c r="G5" t="inlineStr" s="2">
        <is>
          <t>Email</t>
        </is>
      </c>
      <c r="H5" t="inlineStr" s="2">
        <is>
          <t>Industry</t>
        </is>
      </c>
      <c r="I5" t="inlineStr" s="2">
        <is>
          <t>Balance Date</t>
        </is>
      </c>
      <c r="J5" t="inlineStr" s="2">
        <is>
          <t>GST Frequency</t>
        </is>
      </c>
      <c r="K5" t="inlineStr" s="2">
        <is>
          <t>PAYE Employer Size</t>
        </is>
      </c>
      <c r="L5" t="inlineStr" s="2">
        <is>
          <t>Tax Agent EOT</t>
        </is>
      </c>
      <c r="M5" t="inlineStr" s="2">
        <is>
          <t>Active</t>
        </is>
      </c>
      <c r="N5" t="inlineStr" s="2">
        <is>
          <t>Notes</t>
        </is>
      </c>
      <c r="O5" t="inlineStr" s="2">
        <is>
          <t>Last Reviewed</t>
        </is>
      </c>
    </row>
    <row r="6">
      <c r="A6" t="inlineStr" s="5">
        <is>
          <t>C001</t>
        </is>
      </c>
      <c r="B6" t="inlineStr" s="5">
        <is>
          <t>Example Construction Ltd</t>
        </is>
      </c>
      <c r="C6" t="inlineStr" s="5">
        <is>
          <t>Company</t>
        </is>
      </c>
      <c r="D6" t="inlineStr" s="5">
        <is>
          <t>123-456-789</t>
        </is>
      </c>
      <c r="E6" t="inlineStr" s="5">
        <is>
          <t>Director</t>
        </is>
      </c>
      <c r="F6" t="inlineStr" s="5">
        <is>
          <t>021 000 000</t>
        </is>
      </c>
      <c r="G6" t="inlineStr" s="5">
        <is>
          <t>client@example.co.nz</t>
        </is>
      </c>
      <c r="H6" t="inlineStr" s="5">
        <is>
          <t>Construction</t>
        </is>
      </c>
      <c r="I6" s="4">
        <v>46112</v>
      </c>
      <c r="J6" t="inlineStr" s="5">
        <is>
          <t>2-monthly</t>
        </is>
      </c>
      <c r="K6" t="inlineStr" s="5">
        <is>
          <t>Small/medium</t>
        </is>
      </c>
      <c r="L6" t="inlineStr" s="5">
        <is>
          <t>Yes</t>
        </is>
      </c>
      <c r="M6" t="inlineStr" s="5">
        <is>
          <t>Yes</t>
        </is>
      </c>
      <c r="N6" t="inlineStr" s="5">
        <is>
          <t>Sample row - replace with real client</t>
        </is>
      </c>
      <c r="O6" s="4">
        <v>46221</v>
      </c>
    </row>
    <row r="7">
      <c r="A7" t="inlineStr" s="5">
        <is>
          <t>C002</t>
        </is>
      </c>
      <c r="B7" t="inlineStr" s="5">
        <is>
          <t>Example Rental Investor</t>
        </is>
      </c>
      <c r="C7" t="inlineStr" s="5">
        <is>
          <t>Individual</t>
        </is>
      </c>
      <c r="D7" t="inlineStr" s="5">
        <is>
          <t>987-654-321</t>
        </is>
      </c>
      <c r="E7" t="inlineStr" s="5">
        <is>
          <t>Owner</t>
        </is>
      </c>
      <c r="F7" s="5"/>
      <c r="G7" s="5"/>
      <c r="H7" t="inlineStr" s="5">
        <is>
          <t>Rental property</t>
        </is>
      </c>
      <c r="I7" s="4">
        <v>46112</v>
      </c>
      <c r="J7" t="inlineStr" s="5">
        <is>
          <t>Not registered</t>
        </is>
      </c>
      <c r="K7" t="inlineStr" s="5">
        <is>
          <t>N/A</t>
        </is>
      </c>
      <c r="L7" t="inlineStr" s="5">
        <is>
          <t>Yes</t>
        </is>
      </c>
      <c r="M7" t="inlineStr" s="5">
        <is>
          <t>Yes</t>
        </is>
      </c>
      <c r="N7" t="inlineStr" s="5">
        <is>
          <t>Sample row</t>
        </is>
      </c>
      <c r="O7" s="4">
        <v>46221</v>
      </c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</sheetData>
  <autoFilter ref="A5:O205"/>
  <mergeCells count="1">
    <mergeCell ref="A1:O1"/>
  </mergeCells>
</worksheet>
</file>

<file path=xl/worksheets/sheet3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cols>
    <col min="1" max="1" width="16" customWidth="1"/>
    <col min="2" max="2" width="14" customWidth="1"/>
    <col min="3" max="3" width="26" customWidth="1"/>
    <col min="4" max="4" width="20" customWidth="1"/>
    <col min="5" max="5" width="18" customWidth="1"/>
    <col min="6" max="6" width="16" customWidth="1"/>
    <col min="7" max="7" width="18" customWidth="1"/>
    <col min="8" max="8" width="15" customWidth="1"/>
    <col min="9" max="9" width="16" customWidth="1"/>
    <col min="10" max="10" width="16" customWidth="1"/>
    <col min="11" max="11" width="16" customWidth="1"/>
    <col min="12" max="12" width="12" customWidth="1"/>
    <col min="13" max="13" width="16" customWidth="1"/>
    <col min="14" max="14" width="16" customWidth="1"/>
    <col min="15" max="15" width="14" customWidth="1"/>
    <col min="16" max="16" width="34" customWidth="1"/>
  </cols>
  <sheetData>
    <row r="1">
      <c r="A1" t="inlineStr" s="1">
        <is>
          <t>Tax Obligations &amp; Due Queue</t>
        </is>
      </c>
    </row>
    <row r="3">
      <c r="A3" t="inlineStr">
        <is>
          <t>Use Manual Due Date when myIR, EOT, client circumstances or negotiated filing dates differ from the default rule.</t>
        </is>
      </c>
    </row>
    <row r="5">
      <c r="A5" t="inlineStr" s="2">
        <is>
          <t>Obligation ID</t>
        </is>
      </c>
      <c r="B5" t="inlineStr" s="2">
        <is>
          <t>Client ID</t>
        </is>
      </c>
      <c r="C5" t="inlineStr" s="2">
        <is>
          <t>Client Name</t>
        </is>
      </c>
      <c r="D5" t="inlineStr" s="2">
        <is>
          <t>Tax Type</t>
        </is>
      </c>
      <c r="E5" t="inlineStr" s="2">
        <is>
          <t>Period / Return Year</t>
        </is>
      </c>
      <c r="F5" t="inlineStr" s="2">
        <is>
          <t>Frequency</t>
        </is>
      </c>
      <c r="G5" t="inlineStr" s="2">
        <is>
          <t>Period End / Payday</t>
        </is>
      </c>
      <c r="H5" t="inlineStr" s="2">
        <is>
          <t>Instalment</t>
        </is>
      </c>
      <c r="I5" t="inlineStr" s="2">
        <is>
          <t>Auto Due Date</t>
        </is>
      </c>
      <c r="J5" t="inlineStr" s="2">
        <is>
          <t>Manual Due Date</t>
        </is>
      </c>
      <c r="K5" t="inlineStr" s="2">
        <is>
          <t>Final Due Date</t>
        </is>
      </c>
      <c r="L5" t="inlineStr" s="2">
        <is>
          <t>Days Left</t>
        </is>
      </c>
      <c r="M5" t="inlineStr" s="2">
        <is>
          <t>Priority</t>
        </is>
      </c>
      <c r="N5" t="inlineStr" s="2">
        <is>
          <t>Status</t>
        </is>
      </c>
      <c r="O5" t="inlineStr" s="2">
        <is>
          <t>Assigned To</t>
        </is>
      </c>
      <c r="P5" t="inlineStr" s="2">
        <is>
          <t>Notes</t>
        </is>
      </c>
    </row>
    <row r="6">
      <c r="A6" t="inlineStr" s="5">
        <is>
          <t>O001</t>
        </is>
      </c>
      <c r="B6" t="inlineStr" s="5">
        <is>
          <t>C001</t>
        </is>
      </c>
      <c r="C6" s="5">
        <f>IFERROR(XLOOKUP(B6,Clients!$A$6:$A$205,Clients!$B$6:$B$205),"")</f>
      </c>
      <c r="D6" t="inlineStr" s="5">
        <is>
          <t>GST</t>
        </is>
      </c>
      <c r="E6" t="inlineStr" s="5">
        <is>
          <t>Jun 2026</t>
        </is>
      </c>
      <c r="F6" t="inlineStr" s="5">
        <is>
          <t>2-monthly</t>
        </is>
      </c>
      <c r="G6" s="4">
        <v>46203</v>
      </c>
      <c r="H6" s="5"/>
      <c r="I6" s="4">
        <v>46231</v>
      </c>
      <c r="J6" s="4"/>
      <c r="K6" s="4">
        <f>IF(J6&lt;&gt;"",J6,I6)</f>
      </c>
      <c r="L6" s="5">
        <f>IF(K6="","",K6-TODAY())</f>
      </c>
      <c r="M6" s="5">
        <f>IF(N6="Filed/Paid","Done",IF(L6&lt;0,"Overdue",IF(L6&lt;=7,"Next 7 days",IF(L6&lt;=30,"Next 30 days","Later"))))</f>
      </c>
      <c r="N6" t="inlineStr" s="5">
        <is>
          <t>Not started</t>
        </is>
      </c>
      <c r="O6" t="inlineStr" s="5">
        <is>
          <t>Harry</t>
        </is>
      </c>
      <c r="P6" t="inlineStr" s="5">
        <is>
          <t>Sample GST item</t>
        </is>
      </c>
    </row>
    <row r="7">
      <c r="A7" t="inlineStr" s="5">
        <is>
          <t>O002</t>
        </is>
      </c>
      <c r="B7" t="inlineStr" s="5">
        <is>
          <t>C001</t>
        </is>
      </c>
      <c r="C7" s="5">
        <f>IFERROR(XLOOKUP(B7,Clients!$A$6:$A$205,Clients!$B$6:$B$205),"")</f>
      </c>
      <c r="D7" t="inlineStr" s="5">
        <is>
          <t>PAYE deductions</t>
        </is>
      </c>
      <c r="E7" t="inlineStr" s="5">
        <is>
          <t>Jul 2026</t>
        </is>
      </c>
      <c r="F7" t="inlineStr" s="5">
        <is>
          <t>Monthly</t>
        </is>
      </c>
      <c r="G7" s="4">
        <v>46234</v>
      </c>
      <c r="H7" s="5"/>
      <c r="I7" s="4">
        <v>46254</v>
      </c>
      <c r="J7" s="4"/>
      <c r="K7" s="4">
        <f>IF(J7&lt;&gt;"",J7,I7)</f>
      </c>
      <c r="L7" s="5">
        <f>IF(K7="","",K7-TODAY())</f>
      </c>
      <c r="M7" s="5">
        <f>IF(N7="Filed/Paid","Done",IF(L7&lt;0,"Overdue",IF(L7&lt;=7,"Next 7 days",IF(L7&lt;=30,"Next 30 days","Later"))))</f>
      </c>
      <c r="N7" t="inlineStr" s="5">
        <is>
          <t>Waiting on client</t>
        </is>
      </c>
      <c r="O7" t="inlineStr" s="5">
        <is>
          <t>Harry</t>
        </is>
      </c>
      <c r="P7" t="inlineStr" s="5">
        <is>
          <t>Sample PAYE payment item</t>
        </is>
      </c>
    </row>
    <row r="8">
      <c r="A8" t="inlineStr" s="5">
        <is>
          <t>O003</t>
        </is>
      </c>
      <c r="B8" t="inlineStr" s="5">
        <is>
          <t>C002</t>
        </is>
      </c>
      <c r="C8" s="5">
        <f>IFERROR(XLOOKUP(B8,Clients!$A$6:$A$205,Clients!$B$6:$B$205),"")</f>
      </c>
      <c r="D8" t="inlineStr" s="5">
        <is>
          <t>Income tax return</t>
        </is>
      </c>
      <c r="E8" t="inlineStr" s="5">
        <is>
          <t>2026 return</t>
        </is>
      </c>
      <c r="F8" t="inlineStr" s="5">
        <is>
          <t>Annual</t>
        </is>
      </c>
      <c r="G8" s="4">
        <v>46112</v>
      </c>
      <c r="H8" s="5"/>
      <c r="I8" s="4">
        <v>46477</v>
      </c>
      <c r="J8" s="4"/>
      <c r="K8" s="4">
        <f>IF(J8&lt;&gt;"",J8,I8)</f>
      </c>
      <c r="L8" s="5">
        <f>IF(K8="","",K8-TODAY())</f>
      </c>
      <c r="M8" s="5">
        <f>IF(N8="Filed/Paid","Done",IF(L8&lt;0,"Overdue",IF(L8&lt;=7,"Next 7 days",IF(L8&lt;=30,"Next 30 days","Later"))))</f>
      </c>
      <c r="N8" t="inlineStr" s="5">
        <is>
          <t>Not started</t>
        </is>
      </c>
      <c r="O8" t="inlineStr" s="5">
        <is>
          <t>Harry</t>
        </is>
      </c>
      <c r="P8" t="inlineStr" s="5">
        <is>
          <t>Sample EOT income tax item</t>
        </is>
      </c>
    </row>
    <row r="9">
      <c r="A9" s="5"/>
      <c r="B9" s="5"/>
      <c r="C9" s="5">
        <f>IFERROR(XLOOKUP(B9,Clients!$A$6:$A$205,Clients!$B$6:$B$205),"")</f>
      </c>
      <c r="D9" s="5"/>
      <c r="E9" s="5"/>
      <c r="F9" s="5"/>
      <c r="G9" s="5"/>
      <c r="H9" s="5"/>
      <c r="I9" s="5"/>
      <c r="J9" s="5"/>
      <c r="K9" s="5">
        <f>IF(J9&lt;&gt;"",J9,I9)</f>
      </c>
      <c r="L9" s="5">
        <f>IF(K9="","",K9-TODAY())</f>
      </c>
      <c r="M9" s="5">
        <f>IF(N9="Filed/Paid","Done",IF(L9&lt;0,"Overdue",IF(L9&lt;=7,"Next 7 days",IF(L9&lt;=30,"Next 30 days","Later"))))</f>
      </c>
      <c r="N9" s="5"/>
      <c r="O9" s="5"/>
      <c r="P9" s="5"/>
    </row>
    <row r="10">
      <c r="A10" s="5"/>
      <c r="B10" s="5"/>
      <c r="C10" s="5">
        <f>IFERROR(XLOOKUP(B10,Clients!$A$6:$A$205,Clients!$B$6:$B$205),"")</f>
      </c>
      <c r="D10" s="5"/>
      <c r="E10" s="5"/>
      <c r="F10" s="5"/>
      <c r="G10" s="5"/>
      <c r="H10" s="5"/>
      <c r="I10" s="5"/>
      <c r="J10" s="5"/>
      <c r="K10" s="5">
        <f>IF(J10&lt;&gt;"",J10,I10)</f>
      </c>
      <c r="L10" s="5">
        <f>IF(K10="","",K10-TODAY())</f>
      </c>
      <c r="M10" s="5">
        <f>IF(N10="Filed/Paid","Done",IF(L10&lt;0,"Overdue",IF(L10&lt;=7,"Next 7 days",IF(L10&lt;=30,"Next 30 days","Later"))))</f>
      </c>
      <c r="N10" s="5"/>
      <c r="O10" s="5"/>
      <c r="P10" s="5"/>
    </row>
    <row r="11">
      <c r="A11" s="5"/>
      <c r="B11" s="5"/>
      <c r="C11" s="5">
        <f>IFERROR(XLOOKUP(B11,Clients!$A$6:$A$205,Clients!$B$6:$B$205),"")</f>
      </c>
      <c r="D11" s="5"/>
      <c r="E11" s="5"/>
      <c r="F11" s="5"/>
      <c r="G11" s="5"/>
      <c r="H11" s="5"/>
      <c r="I11" s="5"/>
      <c r="J11" s="5"/>
      <c r="K11" s="5">
        <f>IF(J11&lt;&gt;"",J11,I11)</f>
      </c>
      <c r="L11" s="5">
        <f>IF(K11="","",K11-TODAY())</f>
      </c>
      <c r="M11" s="5">
        <f>IF(N11="Filed/Paid","Done",IF(L11&lt;0,"Overdue",IF(L11&lt;=7,"Next 7 days",IF(L11&lt;=30,"Next 30 days","Later"))))</f>
      </c>
      <c r="N11" s="5"/>
      <c r="O11" s="5"/>
      <c r="P11" s="5"/>
    </row>
    <row r="12">
      <c r="A12" s="5"/>
      <c r="B12" s="5"/>
      <c r="C12" s="5">
        <f>IFERROR(XLOOKUP(B12,Clients!$A$6:$A$205,Clients!$B$6:$B$205),"")</f>
      </c>
      <c r="D12" s="5"/>
      <c r="E12" s="5"/>
      <c r="F12" s="5"/>
      <c r="G12" s="5"/>
      <c r="H12" s="5"/>
      <c r="I12" s="5"/>
      <c r="J12" s="5"/>
      <c r="K12" s="5">
        <f>IF(J12&lt;&gt;"",J12,I12)</f>
      </c>
      <c r="L12" s="5">
        <f>IF(K12="","",K12-TODAY())</f>
      </c>
      <c r="M12" s="5">
        <f>IF(N12="Filed/Paid","Done",IF(L12&lt;0,"Overdue",IF(L12&lt;=7,"Next 7 days",IF(L12&lt;=30,"Next 30 days","Later"))))</f>
      </c>
      <c r="N12" s="5"/>
      <c r="O12" s="5"/>
      <c r="P12" s="5"/>
    </row>
    <row r="13">
      <c r="A13" s="5"/>
      <c r="B13" s="5"/>
      <c r="C13" s="5">
        <f>IFERROR(XLOOKUP(B13,Clients!$A$6:$A$205,Clients!$B$6:$B$205),"")</f>
      </c>
      <c r="D13" s="5"/>
      <c r="E13" s="5"/>
      <c r="F13" s="5"/>
      <c r="G13" s="5"/>
      <c r="H13" s="5"/>
      <c r="I13" s="5"/>
      <c r="J13" s="5"/>
      <c r="K13" s="5">
        <f>IF(J13&lt;&gt;"",J13,I13)</f>
      </c>
      <c r="L13" s="5">
        <f>IF(K13="","",K13-TODAY())</f>
      </c>
      <c r="M13" s="5">
        <f>IF(N13="Filed/Paid","Done",IF(L13&lt;0,"Overdue",IF(L13&lt;=7,"Next 7 days",IF(L13&lt;=30,"Next 30 days","Later"))))</f>
      </c>
      <c r="N13" s="5"/>
      <c r="O13" s="5"/>
      <c r="P13" s="5"/>
    </row>
    <row r="14">
      <c r="A14" s="5"/>
      <c r="B14" s="5"/>
      <c r="C14" s="5">
        <f>IFERROR(XLOOKUP(B14,Clients!$A$6:$A$205,Clients!$B$6:$B$205),"")</f>
      </c>
      <c r="D14" s="5"/>
      <c r="E14" s="5"/>
      <c r="F14" s="5"/>
      <c r="G14" s="5"/>
      <c r="H14" s="5"/>
      <c r="I14" s="5"/>
      <c r="J14" s="5"/>
      <c r="K14" s="5">
        <f>IF(J14&lt;&gt;"",J14,I14)</f>
      </c>
      <c r="L14" s="5">
        <f>IF(K14="","",K14-TODAY())</f>
      </c>
      <c r="M14" s="5">
        <f>IF(N14="Filed/Paid","Done",IF(L14&lt;0,"Overdue",IF(L14&lt;=7,"Next 7 days",IF(L14&lt;=30,"Next 30 days","Later"))))</f>
      </c>
      <c r="N14" s="5"/>
      <c r="O14" s="5"/>
      <c r="P14" s="5"/>
    </row>
    <row r="15">
      <c r="A15" s="5"/>
      <c r="B15" s="5"/>
      <c r="C15" s="5">
        <f>IFERROR(XLOOKUP(B15,Clients!$A$6:$A$205,Clients!$B$6:$B$205),"")</f>
      </c>
      <c r="D15" s="5"/>
      <c r="E15" s="5"/>
      <c r="F15" s="5"/>
      <c r="G15" s="5"/>
      <c r="H15" s="5"/>
      <c r="I15" s="5"/>
      <c r="J15" s="5"/>
      <c r="K15" s="5">
        <f>IF(J15&lt;&gt;"",J15,I15)</f>
      </c>
      <c r="L15" s="5">
        <f>IF(K15="","",K15-TODAY())</f>
      </c>
      <c r="M15" s="5">
        <f>IF(N15="Filed/Paid","Done",IF(L15&lt;0,"Overdue",IF(L15&lt;=7,"Next 7 days",IF(L15&lt;=30,"Next 30 days","Later"))))</f>
      </c>
      <c r="N15" s="5"/>
      <c r="O15" s="5"/>
      <c r="P15" s="5"/>
    </row>
    <row r="16">
      <c r="A16" s="5"/>
      <c r="B16" s="5"/>
      <c r="C16" s="5">
        <f>IFERROR(XLOOKUP(B16,Clients!$A$6:$A$205,Clients!$B$6:$B$205),"")</f>
      </c>
      <c r="D16" s="5"/>
      <c r="E16" s="5"/>
      <c r="F16" s="5"/>
      <c r="G16" s="5"/>
      <c r="H16" s="5"/>
      <c r="I16" s="5"/>
      <c r="J16" s="5"/>
      <c r="K16" s="5">
        <f>IF(J16&lt;&gt;"",J16,I16)</f>
      </c>
      <c r="L16" s="5">
        <f>IF(K16="","",K16-TODAY())</f>
      </c>
      <c r="M16" s="5">
        <f>IF(N16="Filed/Paid","Done",IF(L16&lt;0,"Overdue",IF(L16&lt;=7,"Next 7 days",IF(L16&lt;=30,"Next 30 days","Later"))))</f>
      </c>
      <c r="N16" s="5"/>
      <c r="O16" s="5"/>
      <c r="P16" s="5"/>
    </row>
    <row r="17">
      <c r="A17" s="5"/>
      <c r="B17" s="5"/>
      <c r="C17" s="5">
        <f>IFERROR(XLOOKUP(B17,Clients!$A$6:$A$205,Clients!$B$6:$B$205),"")</f>
      </c>
      <c r="D17" s="5"/>
      <c r="E17" s="5"/>
      <c r="F17" s="5"/>
      <c r="G17" s="5"/>
      <c r="H17" s="5"/>
      <c r="I17" s="5"/>
      <c r="J17" s="5"/>
      <c r="K17" s="5">
        <f>IF(J17&lt;&gt;"",J17,I17)</f>
      </c>
      <c r="L17" s="5">
        <f>IF(K17="","",K17-TODAY())</f>
      </c>
      <c r="M17" s="5">
        <f>IF(N17="Filed/Paid","Done",IF(L17&lt;0,"Overdue",IF(L17&lt;=7,"Next 7 days",IF(L17&lt;=30,"Next 30 days","Later"))))</f>
      </c>
      <c r="N17" s="5"/>
      <c r="O17" s="5"/>
      <c r="P17" s="5"/>
    </row>
    <row r="18">
      <c r="A18" s="5"/>
      <c r="B18" s="5"/>
      <c r="C18" s="5">
        <f>IFERROR(XLOOKUP(B18,Clients!$A$6:$A$205,Clients!$B$6:$B$205),"")</f>
      </c>
      <c r="D18" s="5"/>
      <c r="E18" s="5"/>
      <c r="F18" s="5"/>
      <c r="G18" s="5"/>
      <c r="H18" s="5"/>
      <c r="I18" s="5"/>
      <c r="J18" s="5"/>
      <c r="K18" s="5">
        <f>IF(J18&lt;&gt;"",J18,I18)</f>
      </c>
      <c r="L18" s="5">
        <f>IF(K18="","",K18-TODAY())</f>
      </c>
      <c r="M18" s="5">
        <f>IF(N18="Filed/Paid","Done",IF(L18&lt;0,"Overdue",IF(L18&lt;=7,"Next 7 days",IF(L18&lt;=30,"Next 30 days","Later"))))</f>
      </c>
      <c r="N18" s="5"/>
      <c r="O18" s="5"/>
      <c r="P18" s="5"/>
    </row>
    <row r="19">
      <c r="A19" s="5"/>
      <c r="B19" s="5"/>
      <c r="C19" s="5">
        <f>IFERROR(XLOOKUP(B19,Clients!$A$6:$A$205,Clients!$B$6:$B$205),"")</f>
      </c>
      <c r="D19" s="5"/>
      <c r="E19" s="5"/>
      <c r="F19" s="5"/>
      <c r="G19" s="5"/>
      <c r="H19" s="5"/>
      <c r="I19" s="5"/>
      <c r="J19" s="5"/>
      <c r="K19" s="5">
        <f>IF(J19&lt;&gt;"",J19,I19)</f>
      </c>
      <c r="L19" s="5">
        <f>IF(K19="","",K19-TODAY())</f>
      </c>
      <c r="M19" s="5">
        <f>IF(N19="Filed/Paid","Done",IF(L19&lt;0,"Overdue",IF(L19&lt;=7,"Next 7 days",IF(L19&lt;=30,"Next 30 days","Later"))))</f>
      </c>
      <c r="N19" s="5"/>
      <c r="O19" s="5"/>
      <c r="P19" s="5"/>
    </row>
    <row r="20">
      <c r="A20" s="5"/>
      <c r="B20" s="5"/>
      <c r="C20" s="5">
        <f>IFERROR(XLOOKUP(B20,Clients!$A$6:$A$205,Clients!$B$6:$B$205),"")</f>
      </c>
      <c r="D20" s="5"/>
      <c r="E20" s="5"/>
      <c r="F20" s="5"/>
      <c r="G20" s="5"/>
      <c r="H20" s="5"/>
      <c r="I20" s="5"/>
      <c r="J20" s="5"/>
      <c r="K20" s="5">
        <f>IF(J20&lt;&gt;"",J20,I20)</f>
      </c>
      <c r="L20" s="5">
        <f>IF(K20="","",K20-TODAY())</f>
      </c>
      <c r="M20" s="5">
        <f>IF(N20="Filed/Paid","Done",IF(L20&lt;0,"Overdue",IF(L20&lt;=7,"Next 7 days",IF(L20&lt;=30,"Next 30 days","Later"))))</f>
      </c>
      <c r="N20" s="5"/>
      <c r="O20" s="5"/>
      <c r="P20" s="5"/>
    </row>
    <row r="21">
      <c r="A21" s="5"/>
      <c r="B21" s="5"/>
      <c r="C21" s="5">
        <f>IFERROR(XLOOKUP(B21,Clients!$A$6:$A$205,Clients!$B$6:$B$205),"")</f>
      </c>
      <c r="D21" s="5"/>
      <c r="E21" s="5"/>
      <c r="F21" s="5"/>
      <c r="G21" s="5"/>
      <c r="H21" s="5"/>
      <c r="I21" s="5"/>
      <c r="J21" s="5"/>
      <c r="K21" s="5">
        <f>IF(J21&lt;&gt;"",J21,I21)</f>
      </c>
      <c r="L21" s="5">
        <f>IF(K21="","",K21-TODAY())</f>
      </c>
      <c r="M21" s="5">
        <f>IF(N21="Filed/Paid","Done",IF(L21&lt;0,"Overdue",IF(L21&lt;=7,"Next 7 days",IF(L21&lt;=30,"Next 30 days","Later"))))</f>
      </c>
      <c r="N21" s="5"/>
      <c r="O21" s="5"/>
      <c r="P21" s="5"/>
    </row>
    <row r="22">
      <c r="A22" s="5"/>
      <c r="B22" s="5"/>
      <c r="C22" s="5">
        <f>IFERROR(XLOOKUP(B22,Clients!$A$6:$A$205,Clients!$B$6:$B$205),"")</f>
      </c>
      <c r="D22" s="5"/>
      <c r="E22" s="5"/>
      <c r="F22" s="5"/>
      <c r="G22" s="5"/>
      <c r="H22" s="5"/>
      <c r="I22" s="5"/>
      <c r="J22" s="5"/>
      <c r="K22" s="5">
        <f>IF(J22&lt;&gt;"",J22,I22)</f>
      </c>
      <c r="L22" s="5">
        <f>IF(K22="","",K22-TODAY())</f>
      </c>
      <c r="M22" s="5">
        <f>IF(N22="Filed/Paid","Done",IF(L22&lt;0,"Overdue",IF(L22&lt;=7,"Next 7 days",IF(L22&lt;=30,"Next 30 days","Later"))))</f>
      </c>
      <c r="N22" s="5"/>
      <c r="O22" s="5"/>
      <c r="P22" s="5"/>
    </row>
    <row r="23">
      <c r="A23" s="5"/>
      <c r="B23" s="5"/>
      <c r="C23" s="5">
        <f>IFERROR(XLOOKUP(B23,Clients!$A$6:$A$205,Clients!$B$6:$B$205),"")</f>
      </c>
      <c r="D23" s="5"/>
      <c r="E23" s="5"/>
      <c r="F23" s="5"/>
      <c r="G23" s="5"/>
      <c r="H23" s="5"/>
      <c r="I23" s="5"/>
      <c r="J23" s="5"/>
      <c r="K23" s="5">
        <f>IF(J23&lt;&gt;"",J23,I23)</f>
      </c>
      <c r="L23" s="5">
        <f>IF(K23="","",K23-TODAY())</f>
      </c>
      <c r="M23" s="5">
        <f>IF(N23="Filed/Paid","Done",IF(L23&lt;0,"Overdue",IF(L23&lt;=7,"Next 7 days",IF(L23&lt;=30,"Next 30 days","Later"))))</f>
      </c>
      <c r="N23" s="5"/>
      <c r="O23" s="5"/>
      <c r="P23" s="5"/>
    </row>
    <row r="24">
      <c r="A24" s="5"/>
      <c r="B24" s="5"/>
      <c r="C24" s="5">
        <f>IFERROR(XLOOKUP(B24,Clients!$A$6:$A$205,Clients!$B$6:$B$205),"")</f>
      </c>
      <c r="D24" s="5"/>
      <c r="E24" s="5"/>
      <c r="F24" s="5"/>
      <c r="G24" s="5"/>
      <c r="H24" s="5"/>
      <c r="I24" s="5"/>
      <c r="J24" s="5"/>
      <c r="K24" s="5">
        <f>IF(J24&lt;&gt;"",J24,I24)</f>
      </c>
      <c r="L24" s="5">
        <f>IF(K24="","",K24-TODAY())</f>
      </c>
      <c r="M24" s="5">
        <f>IF(N24="Filed/Paid","Done",IF(L24&lt;0,"Overdue",IF(L24&lt;=7,"Next 7 days",IF(L24&lt;=30,"Next 30 days","Later"))))</f>
      </c>
      <c r="N24" s="5"/>
      <c r="O24" s="5"/>
      <c r="P24" s="5"/>
    </row>
    <row r="25">
      <c r="A25" s="5"/>
      <c r="B25" s="5"/>
      <c r="C25" s="5">
        <f>IFERROR(XLOOKUP(B25,Clients!$A$6:$A$205,Clients!$B$6:$B$205),"")</f>
      </c>
      <c r="D25" s="5"/>
      <c r="E25" s="5"/>
      <c r="F25" s="5"/>
      <c r="G25" s="5"/>
      <c r="H25" s="5"/>
      <c r="I25" s="5"/>
      <c r="J25" s="5"/>
      <c r="K25" s="5">
        <f>IF(J25&lt;&gt;"",J25,I25)</f>
      </c>
      <c r="L25" s="5">
        <f>IF(K25="","",K25-TODAY())</f>
      </c>
      <c r="M25" s="5">
        <f>IF(N25="Filed/Paid","Done",IF(L25&lt;0,"Overdue",IF(L25&lt;=7,"Next 7 days",IF(L25&lt;=30,"Next 30 days","Later"))))</f>
      </c>
      <c r="N25" s="5"/>
      <c r="O25" s="5"/>
      <c r="P25" s="5"/>
    </row>
    <row r="26">
      <c r="A26" s="5"/>
      <c r="B26" s="5"/>
      <c r="C26" s="5">
        <f>IFERROR(XLOOKUP(B26,Clients!$A$6:$A$205,Clients!$B$6:$B$205),"")</f>
      </c>
      <c r="D26" s="5"/>
      <c r="E26" s="5"/>
      <c r="F26" s="5"/>
      <c r="G26" s="5"/>
      <c r="H26" s="5"/>
      <c r="I26" s="5"/>
      <c r="J26" s="5"/>
      <c r="K26" s="5">
        <f>IF(J26&lt;&gt;"",J26,I26)</f>
      </c>
      <c r="L26" s="5">
        <f>IF(K26="","",K26-TODAY())</f>
      </c>
      <c r="M26" s="5">
        <f>IF(N26="Filed/Paid","Done",IF(L26&lt;0,"Overdue",IF(L26&lt;=7,"Next 7 days",IF(L26&lt;=30,"Next 30 days","Later"))))</f>
      </c>
      <c r="N26" s="5"/>
      <c r="O26" s="5"/>
      <c r="P26" s="5"/>
    </row>
    <row r="27">
      <c r="A27" s="5"/>
      <c r="B27" s="5"/>
      <c r="C27" s="5">
        <f>IFERROR(XLOOKUP(B27,Clients!$A$6:$A$205,Clients!$B$6:$B$205),"")</f>
      </c>
      <c r="D27" s="5"/>
      <c r="E27" s="5"/>
      <c r="F27" s="5"/>
      <c r="G27" s="5"/>
      <c r="H27" s="5"/>
      <c r="I27" s="5"/>
      <c r="J27" s="5"/>
      <c r="K27" s="5">
        <f>IF(J27&lt;&gt;"",J27,I27)</f>
      </c>
      <c r="L27" s="5">
        <f>IF(K27="","",K27-TODAY())</f>
      </c>
      <c r="M27" s="5">
        <f>IF(N27="Filed/Paid","Done",IF(L27&lt;0,"Overdue",IF(L27&lt;=7,"Next 7 days",IF(L27&lt;=30,"Next 30 days","Later"))))</f>
      </c>
      <c r="N27" s="5"/>
      <c r="O27" s="5"/>
      <c r="P27" s="5"/>
    </row>
    <row r="28">
      <c r="A28" s="5"/>
      <c r="B28" s="5"/>
      <c r="C28" s="5">
        <f>IFERROR(XLOOKUP(B28,Clients!$A$6:$A$205,Clients!$B$6:$B$205),"")</f>
      </c>
      <c r="D28" s="5"/>
      <c r="E28" s="5"/>
      <c r="F28" s="5"/>
      <c r="G28" s="5"/>
      <c r="H28" s="5"/>
      <c r="I28" s="5"/>
      <c r="J28" s="5"/>
      <c r="K28" s="5">
        <f>IF(J28&lt;&gt;"",J28,I28)</f>
      </c>
      <c r="L28" s="5">
        <f>IF(K28="","",K28-TODAY())</f>
      </c>
      <c r="M28" s="5">
        <f>IF(N28="Filed/Paid","Done",IF(L28&lt;0,"Overdue",IF(L28&lt;=7,"Next 7 days",IF(L28&lt;=30,"Next 30 days","Later"))))</f>
      </c>
      <c r="N28" s="5"/>
      <c r="O28" s="5"/>
      <c r="P28" s="5"/>
    </row>
    <row r="29">
      <c r="A29" s="5"/>
      <c r="B29" s="5"/>
      <c r="C29" s="5">
        <f>IFERROR(XLOOKUP(B29,Clients!$A$6:$A$205,Clients!$B$6:$B$205),"")</f>
      </c>
      <c r="D29" s="5"/>
      <c r="E29" s="5"/>
      <c r="F29" s="5"/>
      <c r="G29" s="5"/>
      <c r="H29" s="5"/>
      <c r="I29" s="5"/>
      <c r="J29" s="5"/>
      <c r="K29" s="5">
        <f>IF(J29&lt;&gt;"",J29,I29)</f>
      </c>
      <c r="L29" s="5">
        <f>IF(K29="","",K29-TODAY())</f>
      </c>
      <c r="M29" s="5">
        <f>IF(N29="Filed/Paid","Done",IF(L29&lt;0,"Overdue",IF(L29&lt;=7,"Next 7 days",IF(L29&lt;=30,"Next 30 days","Later"))))</f>
      </c>
      <c r="N29" s="5"/>
      <c r="O29" s="5"/>
      <c r="P29" s="5"/>
    </row>
    <row r="30">
      <c r="A30" s="5"/>
      <c r="B30" s="5"/>
      <c r="C30" s="5">
        <f>IFERROR(XLOOKUP(B30,Clients!$A$6:$A$205,Clients!$B$6:$B$205),"")</f>
      </c>
      <c r="D30" s="5"/>
      <c r="E30" s="5"/>
      <c r="F30" s="5"/>
      <c r="G30" s="5"/>
      <c r="H30" s="5"/>
      <c r="I30" s="5"/>
      <c r="J30" s="5"/>
      <c r="K30" s="5">
        <f>IF(J30&lt;&gt;"",J30,I30)</f>
      </c>
      <c r="L30" s="5">
        <f>IF(K30="","",K30-TODAY())</f>
      </c>
      <c r="M30" s="5">
        <f>IF(N30="Filed/Paid","Done",IF(L30&lt;0,"Overdue",IF(L30&lt;=7,"Next 7 days",IF(L30&lt;=30,"Next 30 days","Later"))))</f>
      </c>
      <c r="N30" s="5"/>
      <c r="O30" s="5"/>
      <c r="P30" s="5"/>
    </row>
    <row r="31">
      <c r="A31" s="5"/>
      <c r="B31" s="5"/>
      <c r="C31" s="5">
        <f>IFERROR(XLOOKUP(B31,Clients!$A$6:$A$205,Clients!$B$6:$B$205),"")</f>
      </c>
      <c r="D31" s="5"/>
      <c r="E31" s="5"/>
      <c r="F31" s="5"/>
      <c r="G31" s="5"/>
      <c r="H31" s="5"/>
      <c r="I31" s="5"/>
      <c r="J31" s="5"/>
      <c r="K31" s="5">
        <f>IF(J31&lt;&gt;"",J31,I31)</f>
      </c>
      <c r="L31" s="5">
        <f>IF(K31="","",K31-TODAY())</f>
      </c>
      <c r="M31" s="5">
        <f>IF(N31="Filed/Paid","Done",IF(L31&lt;0,"Overdue",IF(L31&lt;=7,"Next 7 days",IF(L31&lt;=30,"Next 30 days","Later"))))</f>
      </c>
      <c r="N31" s="5"/>
      <c r="O31" s="5"/>
      <c r="P31" s="5"/>
    </row>
    <row r="32">
      <c r="A32" s="5"/>
      <c r="B32" s="5"/>
      <c r="C32" s="5">
        <f>IFERROR(XLOOKUP(B32,Clients!$A$6:$A$205,Clients!$B$6:$B$205),"")</f>
      </c>
      <c r="D32" s="5"/>
      <c r="E32" s="5"/>
      <c r="F32" s="5"/>
      <c r="G32" s="5"/>
      <c r="H32" s="5"/>
      <c r="I32" s="5"/>
      <c r="J32" s="5"/>
      <c r="K32" s="5">
        <f>IF(J32&lt;&gt;"",J32,I32)</f>
      </c>
      <c r="L32" s="5">
        <f>IF(K32="","",K32-TODAY())</f>
      </c>
      <c r="M32" s="5">
        <f>IF(N32="Filed/Paid","Done",IF(L32&lt;0,"Overdue",IF(L32&lt;=7,"Next 7 days",IF(L32&lt;=30,"Next 30 days","Later"))))</f>
      </c>
      <c r="N32" s="5"/>
      <c r="O32" s="5"/>
      <c r="P32" s="5"/>
    </row>
    <row r="33">
      <c r="A33" s="5"/>
      <c r="B33" s="5"/>
      <c r="C33" s="5">
        <f>IFERROR(XLOOKUP(B33,Clients!$A$6:$A$205,Clients!$B$6:$B$205),"")</f>
      </c>
      <c r="D33" s="5"/>
      <c r="E33" s="5"/>
      <c r="F33" s="5"/>
      <c r="G33" s="5"/>
      <c r="H33" s="5"/>
      <c r="I33" s="5"/>
      <c r="J33" s="5"/>
      <c r="K33" s="5">
        <f>IF(J33&lt;&gt;"",J33,I33)</f>
      </c>
      <c r="L33" s="5">
        <f>IF(K33="","",K33-TODAY())</f>
      </c>
      <c r="M33" s="5">
        <f>IF(N33="Filed/Paid","Done",IF(L33&lt;0,"Overdue",IF(L33&lt;=7,"Next 7 days",IF(L33&lt;=30,"Next 30 days","Later"))))</f>
      </c>
      <c r="N33" s="5"/>
      <c r="O33" s="5"/>
      <c r="P33" s="5"/>
    </row>
    <row r="34">
      <c r="A34" s="5"/>
      <c r="B34" s="5"/>
      <c r="C34" s="5">
        <f>IFERROR(XLOOKUP(B34,Clients!$A$6:$A$205,Clients!$B$6:$B$205),"")</f>
      </c>
      <c r="D34" s="5"/>
      <c r="E34" s="5"/>
      <c r="F34" s="5"/>
      <c r="G34" s="5"/>
      <c r="H34" s="5"/>
      <c r="I34" s="5"/>
      <c r="J34" s="5"/>
      <c r="K34" s="5">
        <f>IF(J34&lt;&gt;"",J34,I34)</f>
      </c>
      <c r="L34" s="5">
        <f>IF(K34="","",K34-TODAY())</f>
      </c>
      <c r="M34" s="5">
        <f>IF(N34="Filed/Paid","Done",IF(L34&lt;0,"Overdue",IF(L34&lt;=7,"Next 7 days",IF(L34&lt;=30,"Next 30 days","Later"))))</f>
      </c>
      <c r="N34" s="5"/>
      <c r="O34" s="5"/>
      <c r="P34" s="5"/>
    </row>
    <row r="35">
      <c r="A35" s="5"/>
      <c r="B35" s="5"/>
      <c r="C35" s="5">
        <f>IFERROR(XLOOKUP(B35,Clients!$A$6:$A$205,Clients!$B$6:$B$205),"")</f>
      </c>
      <c r="D35" s="5"/>
      <c r="E35" s="5"/>
      <c r="F35" s="5"/>
      <c r="G35" s="5"/>
      <c r="H35" s="5"/>
      <c r="I35" s="5"/>
      <c r="J35" s="5"/>
      <c r="K35" s="5">
        <f>IF(J35&lt;&gt;"",J35,I35)</f>
      </c>
      <c r="L35" s="5">
        <f>IF(K35="","",K35-TODAY())</f>
      </c>
      <c r="M35" s="5">
        <f>IF(N35="Filed/Paid","Done",IF(L35&lt;0,"Overdue",IF(L35&lt;=7,"Next 7 days",IF(L35&lt;=30,"Next 30 days","Later"))))</f>
      </c>
      <c r="N35" s="5"/>
      <c r="O35" s="5"/>
      <c r="P35" s="5"/>
    </row>
    <row r="36">
      <c r="A36" s="5"/>
      <c r="B36" s="5"/>
      <c r="C36" s="5">
        <f>IFERROR(XLOOKUP(B36,Clients!$A$6:$A$205,Clients!$B$6:$B$205),"")</f>
      </c>
      <c r="D36" s="5"/>
      <c r="E36" s="5"/>
      <c r="F36" s="5"/>
      <c r="G36" s="5"/>
      <c r="H36" s="5"/>
      <c r="I36" s="5"/>
      <c r="J36" s="5"/>
      <c r="K36" s="5">
        <f>IF(J36&lt;&gt;"",J36,I36)</f>
      </c>
      <c r="L36" s="5">
        <f>IF(K36="","",K36-TODAY())</f>
      </c>
      <c r="M36" s="5">
        <f>IF(N36="Filed/Paid","Done",IF(L36&lt;0,"Overdue",IF(L36&lt;=7,"Next 7 days",IF(L36&lt;=30,"Next 30 days","Later"))))</f>
      </c>
      <c r="N36" s="5"/>
      <c r="O36" s="5"/>
      <c r="P36" s="5"/>
    </row>
    <row r="37">
      <c r="A37" s="5"/>
      <c r="B37" s="5"/>
      <c r="C37" s="5">
        <f>IFERROR(XLOOKUP(B37,Clients!$A$6:$A$205,Clients!$B$6:$B$205),"")</f>
      </c>
      <c r="D37" s="5"/>
      <c r="E37" s="5"/>
      <c r="F37" s="5"/>
      <c r="G37" s="5"/>
      <c r="H37" s="5"/>
      <c r="I37" s="5"/>
      <c r="J37" s="5"/>
      <c r="K37" s="5">
        <f>IF(J37&lt;&gt;"",J37,I37)</f>
      </c>
      <c r="L37" s="5">
        <f>IF(K37="","",K37-TODAY())</f>
      </c>
      <c r="M37" s="5">
        <f>IF(N37="Filed/Paid","Done",IF(L37&lt;0,"Overdue",IF(L37&lt;=7,"Next 7 days",IF(L37&lt;=30,"Next 30 days","Later"))))</f>
      </c>
      <c r="N37" s="5"/>
      <c r="O37" s="5"/>
      <c r="P37" s="5"/>
    </row>
    <row r="38">
      <c r="A38" s="5"/>
      <c r="B38" s="5"/>
      <c r="C38" s="5">
        <f>IFERROR(XLOOKUP(B38,Clients!$A$6:$A$205,Clients!$B$6:$B$205),"")</f>
      </c>
      <c r="D38" s="5"/>
      <c r="E38" s="5"/>
      <c r="F38" s="5"/>
      <c r="G38" s="5"/>
      <c r="H38" s="5"/>
      <c r="I38" s="5"/>
      <c r="J38" s="5"/>
      <c r="K38" s="5">
        <f>IF(J38&lt;&gt;"",J38,I38)</f>
      </c>
      <c r="L38" s="5">
        <f>IF(K38="","",K38-TODAY())</f>
      </c>
      <c r="M38" s="5">
        <f>IF(N38="Filed/Paid","Done",IF(L38&lt;0,"Overdue",IF(L38&lt;=7,"Next 7 days",IF(L38&lt;=30,"Next 30 days","Later"))))</f>
      </c>
      <c r="N38" s="5"/>
      <c r="O38" s="5"/>
      <c r="P38" s="5"/>
    </row>
    <row r="39">
      <c r="A39" s="5"/>
      <c r="B39" s="5"/>
      <c r="C39" s="5">
        <f>IFERROR(XLOOKUP(B39,Clients!$A$6:$A$205,Clients!$B$6:$B$205),"")</f>
      </c>
      <c r="D39" s="5"/>
      <c r="E39" s="5"/>
      <c r="F39" s="5"/>
      <c r="G39" s="5"/>
      <c r="H39" s="5"/>
      <c r="I39" s="5"/>
      <c r="J39" s="5"/>
      <c r="K39" s="5">
        <f>IF(J39&lt;&gt;"",J39,I39)</f>
      </c>
      <c r="L39" s="5">
        <f>IF(K39="","",K39-TODAY())</f>
      </c>
      <c r="M39" s="5">
        <f>IF(N39="Filed/Paid","Done",IF(L39&lt;0,"Overdue",IF(L39&lt;=7,"Next 7 days",IF(L39&lt;=30,"Next 30 days","Later"))))</f>
      </c>
      <c r="N39" s="5"/>
      <c r="O39" s="5"/>
      <c r="P39" s="5"/>
    </row>
    <row r="40">
      <c r="A40" s="5"/>
      <c r="B40" s="5"/>
      <c r="C40" s="5">
        <f>IFERROR(XLOOKUP(B40,Clients!$A$6:$A$205,Clients!$B$6:$B$205),"")</f>
      </c>
      <c r="D40" s="5"/>
      <c r="E40" s="5"/>
      <c r="F40" s="5"/>
      <c r="G40" s="5"/>
      <c r="H40" s="5"/>
      <c r="I40" s="5"/>
      <c r="J40" s="5"/>
      <c r="K40" s="5">
        <f>IF(J40&lt;&gt;"",J40,I40)</f>
      </c>
      <c r="L40" s="5">
        <f>IF(K40="","",K40-TODAY())</f>
      </c>
      <c r="M40" s="5">
        <f>IF(N40="Filed/Paid","Done",IF(L40&lt;0,"Overdue",IF(L40&lt;=7,"Next 7 days",IF(L40&lt;=30,"Next 30 days","Later"))))</f>
      </c>
      <c r="N40" s="5"/>
      <c r="O40" s="5"/>
      <c r="P40" s="5"/>
    </row>
    <row r="41">
      <c r="A41" s="5"/>
      <c r="B41" s="5"/>
      <c r="C41" s="5">
        <f>IFERROR(XLOOKUP(B41,Clients!$A$6:$A$205,Clients!$B$6:$B$205),"")</f>
      </c>
      <c r="D41" s="5"/>
      <c r="E41" s="5"/>
      <c r="F41" s="5"/>
      <c r="G41" s="5"/>
      <c r="H41" s="5"/>
      <c r="I41" s="5"/>
      <c r="J41" s="5"/>
      <c r="K41" s="5">
        <f>IF(J41&lt;&gt;"",J41,I41)</f>
      </c>
      <c r="L41" s="5">
        <f>IF(K41="","",K41-TODAY())</f>
      </c>
      <c r="M41" s="5">
        <f>IF(N41="Filed/Paid","Done",IF(L41&lt;0,"Overdue",IF(L41&lt;=7,"Next 7 days",IF(L41&lt;=30,"Next 30 days","Later"))))</f>
      </c>
      <c r="N41" s="5"/>
      <c r="O41" s="5"/>
      <c r="P41" s="5"/>
    </row>
    <row r="42">
      <c r="A42" s="5"/>
      <c r="B42" s="5"/>
      <c r="C42" s="5">
        <f>IFERROR(XLOOKUP(B42,Clients!$A$6:$A$205,Clients!$B$6:$B$205),"")</f>
      </c>
      <c r="D42" s="5"/>
      <c r="E42" s="5"/>
      <c r="F42" s="5"/>
      <c r="G42" s="5"/>
      <c r="H42" s="5"/>
      <c r="I42" s="5"/>
      <c r="J42" s="5"/>
      <c r="K42" s="5">
        <f>IF(J42&lt;&gt;"",J42,I42)</f>
      </c>
      <c r="L42" s="5">
        <f>IF(K42="","",K42-TODAY())</f>
      </c>
      <c r="M42" s="5">
        <f>IF(N42="Filed/Paid","Done",IF(L42&lt;0,"Overdue",IF(L42&lt;=7,"Next 7 days",IF(L42&lt;=30,"Next 30 days","Later"))))</f>
      </c>
      <c r="N42" s="5"/>
      <c r="O42" s="5"/>
      <c r="P42" s="5"/>
    </row>
    <row r="43">
      <c r="A43" s="5"/>
      <c r="B43" s="5"/>
      <c r="C43" s="5">
        <f>IFERROR(XLOOKUP(B43,Clients!$A$6:$A$205,Clients!$B$6:$B$205),"")</f>
      </c>
      <c r="D43" s="5"/>
      <c r="E43" s="5"/>
      <c r="F43" s="5"/>
      <c r="G43" s="5"/>
      <c r="H43" s="5"/>
      <c r="I43" s="5"/>
      <c r="J43" s="5"/>
      <c r="K43" s="5">
        <f>IF(J43&lt;&gt;"",J43,I43)</f>
      </c>
      <c r="L43" s="5">
        <f>IF(K43="","",K43-TODAY())</f>
      </c>
      <c r="M43" s="5">
        <f>IF(N43="Filed/Paid","Done",IF(L43&lt;0,"Overdue",IF(L43&lt;=7,"Next 7 days",IF(L43&lt;=30,"Next 30 days","Later"))))</f>
      </c>
      <c r="N43" s="5"/>
      <c r="O43" s="5"/>
      <c r="P43" s="5"/>
    </row>
    <row r="44">
      <c r="A44" s="5"/>
      <c r="B44" s="5"/>
      <c r="C44" s="5">
        <f>IFERROR(XLOOKUP(B44,Clients!$A$6:$A$205,Clients!$B$6:$B$205),"")</f>
      </c>
      <c r="D44" s="5"/>
      <c r="E44" s="5"/>
      <c r="F44" s="5"/>
      <c r="G44" s="5"/>
      <c r="H44" s="5"/>
      <c r="I44" s="5"/>
      <c r="J44" s="5"/>
      <c r="K44" s="5">
        <f>IF(J44&lt;&gt;"",J44,I44)</f>
      </c>
      <c r="L44" s="5">
        <f>IF(K44="","",K44-TODAY())</f>
      </c>
      <c r="M44" s="5">
        <f>IF(N44="Filed/Paid","Done",IF(L44&lt;0,"Overdue",IF(L44&lt;=7,"Next 7 days",IF(L44&lt;=30,"Next 30 days","Later"))))</f>
      </c>
      <c r="N44" s="5"/>
      <c r="O44" s="5"/>
      <c r="P44" s="5"/>
    </row>
    <row r="45">
      <c r="A45" s="5"/>
      <c r="B45" s="5"/>
      <c r="C45" s="5">
        <f>IFERROR(XLOOKUP(B45,Clients!$A$6:$A$205,Clients!$B$6:$B$205),"")</f>
      </c>
      <c r="D45" s="5"/>
      <c r="E45" s="5"/>
      <c r="F45" s="5"/>
      <c r="G45" s="5"/>
      <c r="H45" s="5"/>
      <c r="I45" s="5"/>
      <c r="J45" s="5"/>
      <c r="K45" s="5">
        <f>IF(J45&lt;&gt;"",J45,I45)</f>
      </c>
      <c r="L45" s="5">
        <f>IF(K45="","",K45-TODAY())</f>
      </c>
      <c r="M45" s="5">
        <f>IF(N45="Filed/Paid","Done",IF(L45&lt;0,"Overdue",IF(L45&lt;=7,"Next 7 days",IF(L45&lt;=30,"Next 30 days","Later"))))</f>
      </c>
      <c r="N45" s="5"/>
      <c r="O45" s="5"/>
      <c r="P45" s="5"/>
    </row>
    <row r="46">
      <c r="A46" s="5"/>
      <c r="B46" s="5"/>
      <c r="C46" s="5">
        <f>IFERROR(XLOOKUP(B46,Clients!$A$6:$A$205,Clients!$B$6:$B$205),"")</f>
      </c>
      <c r="D46" s="5"/>
      <c r="E46" s="5"/>
      <c r="F46" s="5"/>
      <c r="G46" s="5"/>
      <c r="H46" s="5"/>
      <c r="I46" s="5"/>
      <c r="J46" s="5"/>
      <c r="K46" s="5">
        <f>IF(J46&lt;&gt;"",J46,I46)</f>
      </c>
      <c r="L46" s="5">
        <f>IF(K46="","",K46-TODAY())</f>
      </c>
      <c r="M46" s="5">
        <f>IF(N46="Filed/Paid","Done",IF(L46&lt;0,"Overdue",IF(L46&lt;=7,"Next 7 days",IF(L46&lt;=30,"Next 30 days","Later"))))</f>
      </c>
      <c r="N46" s="5"/>
      <c r="O46" s="5"/>
      <c r="P46" s="5"/>
    </row>
    <row r="47">
      <c r="A47" s="5"/>
      <c r="B47" s="5"/>
      <c r="C47" s="5">
        <f>IFERROR(XLOOKUP(B47,Clients!$A$6:$A$205,Clients!$B$6:$B$205),"")</f>
      </c>
      <c r="D47" s="5"/>
      <c r="E47" s="5"/>
      <c r="F47" s="5"/>
      <c r="G47" s="5"/>
      <c r="H47" s="5"/>
      <c r="I47" s="5"/>
      <c r="J47" s="5"/>
      <c r="K47" s="5">
        <f>IF(J47&lt;&gt;"",J47,I47)</f>
      </c>
      <c r="L47" s="5">
        <f>IF(K47="","",K47-TODAY())</f>
      </c>
      <c r="M47" s="5">
        <f>IF(N47="Filed/Paid","Done",IF(L47&lt;0,"Overdue",IF(L47&lt;=7,"Next 7 days",IF(L47&lt;=30,"Next 30 days","Later"))))</f>
      </c>
      <c r="N47" s="5"/>
      <c r="O47" s="5"/>
      <c r="P47" s="5"/>
    </row>
    <row r="48">
      <c r="A48" s="5"/>
      <c r="B48" s="5"/>
      <c r="C48" s="5">
        <f>IFERROR(XLOOKUP(B48,Clients!$A$6:$A$205,Clients!$B$6:$B$205),"")</f>
      </c>
      <c r="D48" s="5"/>
      <c r="E48" s="5"/>
      <c r="F48" s="5"/>
      <c r="G48" s="5"/>
      <c r="H48" s="5"/>
      <c r="I48" s="5"/>
      <c r="J48" s="5"/>
      <c r="K48" s="5">
        <f>IF(J48&lt;&gt;"",J48,I48)</f>
      </c>
      <c r="L48" s="5">
        <f>IF(K48="","",K48-TODAY())</f>
      </c>
      <c r="M48" s="5">
        <f>IF(N48="Filed/Paid","Done",IF(L48&lt;0,"Overdue",IF(L48&lt;=7,"Next 7 days",IF(L48&lt;=30,"Next 30 days","Later"))))</f>
      </c>
      <c r="N48" s="5"/>
      <c r="O48" s="5"/>
      <c r="P48" s="5"/>
    </row>
    <row r="49">
      <c r="A49" s="5"/>
      <c r="B49" s="5"/>
      <c r="C49" s="5">
        <f>IFERROR(XLOOKUP(B49,Clients!$A$6:$A$205,Clients!$B$6:$B$205),"")</f>
      </c>
      <c r="D49" s="5"/>
      <c r="E49" s="5"/>
      <c r="F49" s="5"/>
      <c r="G49" s="5"/>
      <c r="H49" s="5"/>
      <c r="I49" s="5"/>
      <c r="J49" s="5"/>
      <c r="K49" s="5">
        <f>IF(J49&lt;&gt;"",J49,I49)</f>
      </c>
      <c r="L49" s="5">
        <f>IF(K49="","",K49-TODAY())</f>
      </c>
      <c r="M49" s="5">
        <f>IF(N49="Filed/Paid","Done",IF(L49&lt;0,"Overdue",IF(L49&lt;=7,"Next 7 days",IF(L49&lt;=30,"Next 30 days","Later"))))</f>
      </c>
      <c r="N49" s="5"/>
      <c r="O49" s="5"/>
      <c r="P49" s="5"/>
    </row>
    <row r="50">
      <c r="A50" s="5"/>
      <c r="B50" s="5"/>
      <c r="C50" s="5">
        <f>IFERROR(XLOOKUP(B50,Clients!$A$6:$A$205,Clients!$B$6:$B$205),"")</f>
      </c>
      <c r="D50" s="5"/>
      <c r="E50" s="5"/>
      <c r="F50" s="5"/>
      <c r="G50" s="5"/>
      <c r="H50" s="5"/>
      <c r="I50" s="5"/>
      <c r="J50" s="5"/>
      <c r="K50" s="5">
        <f>IF(J50&lt;&gt;"",J50,I50)</f>
      </c>
      <c r="L50" s="5">
        <f>IF(K50="","",K50-TODAY())</f>
      </c>
      <c r="M50" s="5">
        <f>IF(N50="Filed/Paid","Done",IF(L50&lt;0,"Overdue",IF(L50&lt;=7,"Next 7 days",IF(L50&lt;=30,"Next 30 days","Later"))))</f>
      </c>
      <c r="N50" s="5"/>
      <c r="O50" s="5"/>
      <c r="P50" s="5"/>
    </row>
    <row r="51">
      <c r="A51" s="5"/>
      <c r="B51" s="5"/>
      <c r="C51" s="5">
        <f>IFERROR(XLOOKUP(B51,Clients!$A$6:$A$205,Clients!$B$6:$B$205),"")</f>
      </c>
      <c r="D51" s="5"/>
      <c r="E51" s="5"/>
      <c r="F51" s="5"/>
      <c r="G51" s="5"/>
      <c r="H51" s="5"/>
      <c r="I51" s="5"/>
      <c r="J51" s="5"/>
      <c r="K51" s="5">
        <f>IF(J51&lt;&gt;"",J51,I51)</f>
      </c>
      <c r="L51" s="5">
        <f>IF(K51="","",K51-TODAY())</f>
      </c>
      <c r="M51" s="5">
        <f>IF(N51="Filed/Paid","Done",IF(L51&lt;0,"Overdue",IF(L51&lt;=7,"Next 7 days",IF(L51&lt;=30,"Next 30 days","Later"))))</f>
      </c>
      <c r="N51" s="5"/>
      <c r="O51" s="5"/>
      <c r="P51" s="5"/>
    </row>
    <row r="52">
      <c r="A52" s="5"/>
      <c r="B52" s="5"/>
      <c r="C52" s="5">
        <f>IFERROR(XLOOKUP(B52,Clients!$A$6:$A$205,Clients!$B$6:$B$205),"")</f>
      </c>
      <c r="D52" s="5"/>
      <c r="E52" s="5"/>
      <c r="F52" s="5"/>
      <c r="G52" s="5"/>
      <c r="H52" s="5"/>
      <c r="I52" s="5"/>
      <c r="J52" s="5"/>
      <c r="K52" s="5">
        <f>IF(J52&lt;&gt;"",J52,I52)</f>
      </c>
      <c r="L52" s="5">
        <f>IF(K52="","",K52-TODAY())</f>
      </c>
      <c r="M52" s="5">
        <f>IF(N52="Filed/Paid","Done",IF(L52&lt;0,"Overdue",IF(L52&lt;=7,"Next 7 days",IF(L52&lt;=30,"Next 30 days","Later"))))</f>
      </c>
      <c r="N52" s="5"/>
      <c r="O52" s="5"/>
      <c r="P52" s="5"/>
    </row>
    <row r="53">
      <c r="A53" s="5"/>
      <c r="B53" s="5"/>
      <c r="C53" s="5">
        <f>IFERROR(XLOOKUP(B53,Clients!$A$6:$A$205,Clients!$B$6:$B$205),"")</f>
      </c>
      <c r="D53" s="5"/>
      <c r="E53" s="5"/>
      <c r="F53" s="5"/>
      <c r="G53" s="5"/>
      <c r="H53" s="5"/>
      <c r="I53" s="5"/>
      <c r="J53" s="5"/>
      <c r="K53" s="5">
        <f>IF(J53&lt;&gt;"",J53,I53)</f>
      </c>
      <c r="L53" s="5">
        <f>IF(K53="","",K53-TODAY())</f>
      </c>
      <c r="M53" s="5">
        <f>IF(N53="Filed/Paid","Done",IF(L53&lt;0,"Overdue",IF(L53&lt;=7,"Next 7 days",IF(L53&lt;=30,"Next 30 days","Later"))))</f>
      </c>
      <c r="N53" s="5"/>
      <c r="O53" s="5"/>
      <c r="P53" s="5"/>
    </row>
    <row r="54">
      <c r="A54" s="5"/>
      <c r="B54" s="5"/>
      <c r="C54" s="5">
        <f>IFERROR(XLOOKUP(B54,Clients!$A$6:$A$205,Clients!$B$6:$B$205),"")</f>
      </c>
      <c r="D54" s="5"/>
      <c r="E54" s="5"/>
      <c r="F54" s="5"/>
      <c r="G54" s="5"/>
      <c r="H54" s="5"/>
      <c r="I54" s="5"/>
      <c r="J54" s="5"/>
      <c r="K54" s="5">
        <f>IF(J54&lt;&gt;"",J54,I54)</f>
      </c>
      <c r="L54" s="5">
        <f>IF(K54="","",K54-TODAY())</f>
      </c>
      <c r="M54" s="5">
        <f>IF(N54="Filed/Paid","Done",IF(L54&lt;0,"Overdue",IF(L54&lt;=7,"Next 7 days",IF(L54&lt;=30,"Next 30 days","Later"))))</f>
      </c>
      <c r="N54" s="5"/>
      <c r="O54" s="5"/>
      <c r="P54" s="5"/>
    </row>
    <row r="55">
      <c r="A55" s="5"/>
      <c r="B55" s="5"/>
      <c r="C55" s="5">
        <f>IFERROR(XLOOKUP(B55,Clients!$A$6:$A$205,Clients!$B$6:$B$205),"")</f>
      </c>
      <c r="D55" s="5"/>
      <c r="E55" s="5"/>
      <c r="F55" s="5"/>
      <c r="G55" s="5"/>
      <c r="H55" s="5"/>
      <c r="I55" s="5"/>
      <c r="J55" s="5"/>
      <c r="K55" s="5">
        <f>IF(J55&lt;&gt;"",J55,I55)</f>
      </c>
      <c r="L55" s="5">
        <f>IF(K55="","",K55-TODAY())</f>
      </c>
      <c r="M55" s="5">
        <f>IF(N55="Filed/Paid","Done",IF(L55&lt;0,"Overdue",IF(L55&lt;=7,"Next 7 days",IF(L55&lt;=30,"Next 30 days","Later"))))</f>
      </c>
      <c r="N55" s="5"/>
      <c r="O55" s="5"/>
      <c r="P55" s="5"/>
    </row>
    <row r="56">
      <c r="A56" s="5"/>
      <c r="B56" s="5"/>
      <c r="C56" s="5">
        <f>IFERROR(XLOOKUP(B56,Clients!$A$6:$A$205,Clients!$B$6:$B$205),"")</f>
      </c>
      <c r="D56" s="5"/>
      <c r="E56" s="5"/>
      <c r="F56" s="5"/>
      <c r="G56" s="5"/>
      <c r="H56" s="5"/>
      <c r="I56" s="5"/>
      <c r="J56" s="5"/>
      <c r="K56" s="5">
        <f>IF(J56&lt;&gt;"",J56,I56)</f>
      </c>
      <c r="L56" s="5">
        <f>IF(K56="","",K56-TODAY())</f>
      </c>
      <c r="M56" s="5">
        <f>IF(N56="Filed/Paid","Done",IF(L56&lt;0,"Overdue",IF(L56&lt;=7,"Next 7 days",IF(L56&lt;=30,"Next 30 days","Later"))))</f>
      </c>
      <c r="N56" s="5"/>
      <c r="O56" s="5"/>
      <c r="P56" s="5"/>
    </row>
    <row r="57">
      <c r="A57" s="5"/>
      <c r="B57" s="5"/>
      <c r="C57" s="5">
        <f>IFERROR(XLOOKUP(B57,Clients!$A$6:$A$205,Clients!$B$6:$B$205),"")</f>
      </c>
      <c r="D57" s="5"/>
      <c r="E57" s="5"/>
      <c r="F57" s="5"/>
      <c r="G57" s="5"/>
      <c r="H57" s="5"/>
      <c r="I57" s="5"/>
      <c r="J57" s="5"/>
      <c r="K57" s="5">
        <f>IF(J57&lt;&gt;"",J57,I57)</f>
      </c>
      <c r="L57" s="5">
        <f>IF(K57="","",K57-TODAY())</f>
      </c>
      <c r="M57" s="5">
        <f>IF(N57="Filed/Paid","Done",IF(L57&lt;0,"Overdue",IF(L57&lt;=7,"Next 7 days",IF(L57&lt;=30,"Next 30 days","Later"))))</f>
      </c>
      <c r="N57" s="5"/>
      <c r="O57" s="5"/>
      <c r="P57" s="5"/>
    </row>
    <row r="58">
      <c r="A58" s="5"/>
      <c r="B58" s="5"/>
      <c r="C58" s="5">
        <f>IFERROR(XLOOKUP(B58,Clients!$A$6:$A$205,Clients!$B$6:$B$205),"")</f>
      </c>
      <c r="D58" s="5"/>
      <c r="E58" s="5"/>
      <c r="F58" s="5"/>
      <c r="G58" s="5"/>
      <c r="H58" s="5"/>
      <c r="I58" s="5"/>
      <c r="J58" s="5"/>
      <c r="K58" s="5">
        <f>IF(J58&lt;&gt;"",J58,I58)</f>
      </c>
      <c r="L58" s="5">
        <f>IF(K58="","",K58-TODAY())</f>
      </c>
      <c r="M58" s="5">
        <f>IF(N58="Filed/Paid","Done",IF(L58&lt;0,"Overdue",IF(L58&lt;=7,"Next 7 days",IF(L58&lt;=30,"Next 30 days","Later"))))</f>
      </c>
      <c r="N58" s="5"/>
      <c r="O58" s="5"/>
      <c r="P58" s="5"/>
    </row>
    <row r="59">
      <c r="A59" s="5"/>
      <c r="B59" s="5"/>
      <c r="C59" s="5">
        <f>IFERROR(XLOOKUP(B59,Clients!$A$6:$A$205,Clients!$B$6:$B$205),"")</f>
      </c>
      <c r="D59" s="5"/>
      <c r="E59" s="5"/>
      <c r="F59" s="5"/>
      <c r="G59" s="5"/>
      <c r="H59" s="5"/>
      <c r="I59" s="5"/>
      <c r="J59" s="5"/>
      <c r="K59" s="5">
        <f>IF(J59&lt;&gt;"",J59,I59)</f>
      </c>
      <c r="L59" s="5">
        <f>IF(K59="","",K59-TODAY())</f>
      </c>
      <c r="M59" s="5">
        <f>IF(N59="Filed/Paid","Done",IF(L59&lt;0,"Overdue",IF(L59&lt;=7,"Next 7 days",IF(L59&lt;=30,"Next 30 days","Later"))))</f>
      </c>
      <c r="N59" s="5"/>
      <c r="O59" s="5"/>
      <c r="P59" s="5"/>
    </row>
    <row r="60">
      <c r="A60" s="5"/>
      <c r="B60" s="5"/>
      <c r="C60" s="5">
        <f>IFERROR(XLOOKUP(B60,Clients!$A$6:$A$205,Clients!$B$6:$B$205),"")</f>
      </c>
      <c r="D60" s="5"/>
      <c r="E60" s="5"/>
      <c r="F60" s="5"/>
      <c r="G60" s="5"/>
      <c r="H60" s="5"/>
      <c r="I60" s="5"/>
      <c r="J60" s="5"/>
      <c r="K60" s="5">
        <f>IF(J60&lt;&gt;"",J60,I60)</f>
      </c>
      <c r="L60" s="5">
        <f>IF(K60="","",K60-TODAY())</f>
      </c>
      <c r="M60" s="5">
        <f>IF(N60="Filed/Paid","Done",IF(L60&lt;0,"Overdue",IF(L60&lt;=7,"Next 7 days",IF(L60&lt;=30,"Next 30 days","Later"))))</f>
      </c>
      <c r="N60" s="5"/>
      <c r="O60" s="5"/>
      <c r="P60" s="5"/>
    </row>
    <row r="61">
      <c r="A61" s="5"/>
      <c r="B61" s="5"/>
      <c r="C61" s="5">
        <f>IFERROR(XLOOKUP(B61,Clients!$A$6:$A$205,Clients!$B$6:$B$205),"")</f>
      </c>
      <c r="D61" s="5"/>
      <c r="E61" s="5"/>
      <c r="F61" s="5"/>
      <c r="G61" s="5"/>
      <c r="H61" s="5"/>
      <c r="I61" s="5"/>
      <c r="J61" s="5"/>
      <c r="K61" s="5">
        <f>IF(J61&lt;&gt;"",J61,I61)</f>
      </c>
      <c r="L61" s="5">
        <f>IF(K61="","",K61-TODAY())</f>
      </c>
      <c r="M61" s="5">
        <f>IF(N61="Filed/Paid","Done",IF(L61&lt;0,"Overdue",IF(L61&lt;=7,"Next 7 days",IF(L61&lt;=30,"Next 30 days","Later"))))</f>
      </c>
      <c r="N61" s="5"/>
      <c r="O61" s="5"/>
      <c r="P61" s="5"/>
    </row>
    <row r="62">
      <c r="A62" s="5"/>
      <c r="B62" s="5"/>
      <c r="C62" s="5">
        <f>IFERROR(XLOOKUP(B62,Clients!$A$6:$A$205,Clients!$B$6:$B$205),"")</f>
      </c>
      <c r="D62" s="5"/>
      <c r="E62" s="5"/>
      <c r="F62" s="5"/>
      <c r="G62" s="5"/>
      <c r="H62" s="5"/>
      <c r="I62" s="5"/>
      <c r="J62" s="5"/>
      <c r="K62" s="5">
        <f>IF(J62&lt;&gt;"",J62,I62)</f>
      </c>
      <c r="L62" s="5">
        <f>IF(K62="","",K62-TODAY())</f>
      </c>
      <c r="M62" s="5">
        <f>IF(N62="Filed/Paid","Done",IF(L62&lt;0,"Overdue",IF(L62&lt;=7,"Next 7 days",IF(L62&lt;=30,"Next 30 days","Later"))))</f>
      </c>
      <c r="N62" s="5"/>
      <c r="O62" s="5"/>
      <c r="P62" s="5"/>
    </row>
    <row r="63">
      <c r="A63" s="5"/>
      <c r="B63" s="5"/>
      <c r="C63" s="5">
        <f>IFERROR(XLOOKUP(B63,Clients!$A$6:$A$205,Clients!$B$6:$B$205),"")</f>
      </c>
      <c r="D63" s="5"/>
      <c r="E63" s="5"/>
      <c r="F63" s="5"/>
      <c r="G63" s="5"/>
      <c r="H63" s="5"/>
      <c r="I63" s="5"/>
      <c r="J63" s="5"/>
      <c r="K63" s="5">
        <f>IF(J63&lt;&gt;"",J63,I63)</f>
      </c>
      <c r="L63" s="5">
        <f>IF(K63="","",K63-TODAY())</f>
      </c>
      <c r="M63" s="5">
        <f>IF(N63="Filed/Paid","Done",IF(L63&lt;0,"Overdue",IF(L63&lt;=7,"Next 7 days",IF(L63&lt;=30,"Next 30 days","Later"))))</f>
      </c>
      <c r="N63" s="5"/>
      <c r="O63" s="5"/>
      <c r="P63" s="5"/>
    </row>
    <row r="64">
      <c r="A64" s="5"/>
      <c r="B64" s="5"/>
      <c r="C64" s="5">
        <f>IFERROR(XLOOKUP(B64,Clients!$A$6:$A$205,Clients!$B$6:$B$205),"")</f>
      </c>
      <c r="D64" s="5"/>
      <c r="E64" s="5"/>
      <c r="F64" s="5"/>
      <c r="G64" s="5"/>
      <c r="H64" s="5"/>
      <c r="I64" s="5"/>
      <c r="J64" s="5"/>
      <c r="K64" s="5">
        <f>IF(J64&lt;&gt;"",J64,I64)</f>
      </c>
      <c r="L64" s="5">
        <f>IF(K64="","",K64-TODAY())</f>
      </c>
      <c r="M64" s="5">
        <f>IF(N64="Filed/Paid","Done",IF(L64&lt;0,"Overdue",IF(L64&lt;=7,"Next 7 days",IF(L64&lt;=30,"Next 30 days","Later"))))</f>
      </c>
      <c r="N64" s="5"/>
      <c r="O64" s="5"/>
      <c r="P64" s="5"/>
    </row>
    <row r="65">
      <c r="A65" s="5"/>
      <c r="B65" s="5"/>
      <c r="C65" s="5">
        <f>IFERROR(XLOOKUP(B65,Clients!$A$6:$A$205,Clients!$B$6:$B$205),"")</f>
      </c>
      <c r="D65" s="5"/>
      <c r="E65" s="5"/>
      <c r="F65" s="5"/>
      <c r="G65" s="5"/>
      <c r="H65" s="5"/>
      <c r="I65" s="5"/>
      <c r="J65" s="5"/>
      <c r="K65" s="5">
        <f>IF(J65&lt;&gt;"",J65,I65)</f>
      </c>
      <c r="L65" s="5">
        <f>IF(K65="","",K65-TODAY())</f>
      </c>
      <c r="M65" s="5">
        <f>IF(N65="Filed/Paid","Done",IF(L65&lt;0,"Overdue",IF(L65&lt;=7,"Next 7 days",IF(L65&lt;=30,"Next 30 days","Later"))))</f>
      </c>
      <c r="N65" s="5"/>
      <c r="O65" s="5"/>
      <c r="P65" s="5"/>
    </row>
    <row r="66">
      <c r="A66" s="5"/>
      <c r="B66" s="5"/>
      <c r="C66" s="5">
        <f>IFERROR(XLOOKUP(B66,Clients!$A$6:$A$205,Clients!$B$6:$B$205),"")</f>
      </c>
      <c r="D66" s="5"/>
      <c r="E66" s="5"/>
      <c r="F66" s="5"/>
      <c r="G66" s="5"/>
      <c r="H66" s="5"/>
      <c r="I66" s="5"/>
      <c r="J66" s="5"/>
      <c r="K66" s="5">
        <f>IF(J66&lt;&gt;"",J66,I66)</f>
      </c>
      <c r="L66" s="5">
        <f>IF(K66="","",K66-TODAY())</f>
      </c>
      <c r="M66" s="5">
        <f>IF(N66="Filed/Paid","Done",IF(L66&lt;0,"Overdue",IF(L66&lt;=7,"Next 7 days",IF(L66&lt;=30,"Next 30 days","Later"))))</f>
      </c>
      <c r="N66" s="5"/>
      <c r="O66" s="5"/>
      <c r="P66" s="5"/>
    </row>
    <row r="67">
      <c r="A67" s="5"/>
      <c r="B67" s="5"/>
      <c r="C67" s="5">
        <f>IFERROR(XLOOKUP(B67,Clients!$A$6:$A$205,Clients!$B$6:$B$205),"")</f>
      </c>
      <c r="D67" s="5"/>
      <c r="E67" s="5"/>
      <c r="F67" s="5"/>
      <c r="G67" s="5"/>
      <c r="H67" s="5"/>
      <c r="I67" s="5"/>
      <c r="J67" s="5"/>
      <c r="K67" s="5">
        <f>IF(J67&lt;&gt;"",J67,I67)</f>
      </c>
      <c r="L67" s="5">
        <f>IF(K67="","",K67-TODAY())</f>
      </c>
      <c r="M67" s="5">
        <f>IF(N67="Filed/Paid","Done",IF(L67&lt;0,"Overdue",IF(L67&lt;=7,"Next 7 days",IF(L67&lt;=30,"Next 30 days","Later"))))</f>
      </c>
      <c r="N67" s="5"/>
      <c r="O67" s="5"/>
      <c r="P67" s="5"/>
    </row>
    <row r="68">
      <c r="A68" s="5"/>
      <c r="B68" s="5"/>
      <c r="C68" s="5">
        <f>IFERROR(XLOOKUP(B68,Clients!$A$6:$A$205,Clients!$B$6:$B$205),"")</f>
      </c>
      <c r="D68" s="5"/>
      <c r="E68" s="5"/>
      <c r="F68" s="5"/>
      <c r="G68" s="5"/>
      <c r="H68" s="5"/>
      <c r="I68" s="5"/>
      <c r="J68" s="5"/>
      <c r="K68" s="5">
        <f>IF(J68&lt;&gt;"",J68,I68)</f>
      </c>
      <c r="L68" s="5">
        <f>IF(K68="","",K68-TODAY())</f>
      </c>
      <c r="M68" s="5">
        <f>IF(N68="Filed/Paid","Done",IF(L68&lt;0,"Overdue",IF(L68&lt;=7,"Next 7 days",IF(L68&lt;=30,"Next 30 days","Later"))))</f>
      </c>
      <c r="N68" s="5"/>
      <c r="O68" s="5"/>
      <c r="P68" s="5"/>
    </row>
    <row r="69">
      <c r="A69" s="5"/>
      <c r="B69" s="5"/>
      <c r="C69" s="5">
        <f>IFERROR(XLOOKUP(B69,Clients!$A$6:$A$205,Clients!$B$6:$B$205),"")</f>
      </c>
      <c r="D69" s="5"/>
      <c r="E69" s="5"/>
      <c r="F69" s="5"/>
      <c r="G69" s="5"/>
      <c r="H69" s="5"/>
      <c r="I69" s="5"/>
      <c r="J69" s="5"/>
      <c r="K69" s="5">
        <f>IF(J69&lt;&gt;"",J69,I69)</f>
      </c>
      <c r="L69" s="5">
        <f>IF(K69="","",K69-TODAY())</f>
      </c>
      <c r="M69" s="5">
        <f>IF(N69="Filed/Paid","Done",IF(L69&lt;0,"Overdue",IF(L69&lt;=7,"Next 7 days",IF(L69&lt;=30,"Next 30 days","Later"))))</f>
      </c>
      <c r="N69" s="5"/>
      <c r="O69" s="5"/>
      <c r="P69" s="5"/>
    </row>
    <row r="70">
      <c r="A70" s="5"/>
      <c r="B70" s="5"/>
      <c r="C70" s="5">
        <f>IFERROR(XLOOKUP(B70,Clients!$A$6:$A$205,Clients!$B$6:$B$205),"")</f>
      </c>
      <c r="D70" s="5"/>
      <c r="E70" s="5"/>
      <c r="F70" s="5"/>
      <c r="G70" s="5"/>
      <c r="H70" s="5"/>
      <c r="I70" s="5"/>
      <c r="J70" s="5"/>
      <c r="K70" s="5">
        <f>IF(J70&lt;&gt;"",J70,I70)</f>
      </c>
      <c r="L70" s="5">
        <f>IF(K70="","",K70-TODAY())</f>
      </c>
      <c r="M70" s="5">
        <f>IF(N70="Filed/Paid","Done",IF(L70&lt;0,"Overdue",IF(L70&lt;=7,"Next 7 days",IF(L70&lt;=30,"Next 30 days","Later"))))</f>
      </c>
      <c r="N70" s="5"/>
      <c r="O70" s="5"/>
      <c r="P70" s="5"/>
    </row>
    <row r="71">
      <c r="A71" s="5"/>
      <c r="B71" s="5"/>
      <c r="C71" s="5">
        <f>IFERROR(XLOOKUP(B71,Clients!$A$6:$A$205,Clients!$B$6:$B$205),"")</f>
      </c>
      <c r="D71" s="5"/>
      <c r="E71" s="5"/>
      <c r="F71" s="5"/>
      <c r="G71" s="5"/>
      <c r="H71" s="5"/>
      <c r="I71" s="5"/>
      <c r="J71" s="5"/>
      <c r="K71" s="5">
        <f>IF(J71&lt;&gt;"",J71,I71)</f>
      </c>
      <c r="L71" s="5">
        <f>IF(K71="","",K71-TODAY())</f>
      </c>
      <c r="M71" s="5">
        <f>IF(N71="Filed/Paid","Done",IF(L71&lt;0,"Overdue",IF(L71&lt;=7,"Next 7 days",IF(L71&lt;=30,"Next 30 days","Later"))))</f>
      </c>
      <c r="N71" s="5"/>
      <c r="O71" s="5"/>
      <c r="P71" s="5"/>
    </row>
    <row r="72">
      <c r="A72" s="5"/>
      <c r="B72" s="5"/>
      <c r="C72" s="5">
        <f>IFERROR(XLOOKUP(B72,Clients!$A$6:$A$205,Clients!$B$6:$B$205),"")</f>
      </c>
      <c r="D72" s="5"/>
      <c r="E72" s="5"/>
      <c r="F72" s="5"/>
      <c r="G72" s="5"/>
      <c r="H72" s="5"/>
      <c r="I72" s="5"/>
      <c r="J72" s="5"/>
      <c r="K72" s="5">
        <f>IF(J72&lt;&gt;"",J72,I72)</f>
      </c>
      <c r="L72" s="5">
        <f>IF(K72="","",K72-TODAY())</f>
      </c>
      <c r="M72" s="5">
        <f>IF(N72="Filed/Paid","Done",IF(L72&lt;0,"Overdue",IF(L72&lt;=7,"Next 7 days",IF(L72&lt;=30,"Next 30 days","Later"))))</f>
      </c>
      <c r="N72" s="5"/>
      <c r="O72" s="5"/>
      <c r="P72" s="5"/>
    </row>
    <row r="73">
      <c r="A73" s="5"/>
      <c r="B73" s="5"/>
      <c r="C73" s="5">
        <f>IFERROR(XLOOKUP(B73,Clients!$A$6:$A$205,Clients!$B$6:$B$205),"")</f>
      </c>
      <c r="D73" s="5"/>
      <c r="E73" s="5"/>
      <c r="F73" s="5"/>
      <c r="G73" s="5"/>
      <c r="H73" s="5"/>
      <c r="I73" s="5"/>
      <c r="J73" s="5"/>
      <c r="K73" s="5">
        <f>IF(J73&lt;&gt;"",J73,I73)</f>
      </c>
      <c r="L73" s="5">
        <f>IF(K73="","",K73-TODAY())</f>
      </c>
      <c r="M73" s="5">
        <f>IF(N73="Filed/Paid","Done",IF(L73&lt;0,"Overdue",IF(L73&lt;=7,"Next 7 days",IF(L73&lt;=30,"Next 30 days","Later"))))</f>
      </c>
      <c r="N73" s="5"/>
      <c r="O73" s="5"/>
      <c r="P73" s="5"/>
    </row>
    <row r="74">
      <c r="A74" s="5"/>
      <c r="B74" s="5"/>
      <c r="C74" s="5">
        <f>IFERROR(XLOOKUP(B74,Clients!$A$6:$A$205,Clients!$B$6:$B$205),"")</f>
      </c>
      <c r="D74" s="5"/>
      <c r="E74" s="5"/>
      <c r="F74" s="5"/>
      <c r="G74" s="5"/>
      <c r="H74" s="5"/>
      <c r="I74" s="5"/>
      <c r="J74" s="5"/>
      <c r="K74" s="5">
        <f>IF(J74&lt;&gt;"",J74,I74)</f>
      </c>
      <c r="L74" s="5">
        <f>IF(K74="","",K74-TODAY())</f>
      </c>
      <c r="M74" s="5">
        <f>IF(N74="Filed/Paid","Done",IF(L74&lt;0,"Overdue",IF(L74&lt;=7,"Next 7 days",IF(L74&lt;=30,"Next 30 days","Later"))))</f>
      </c>
      <c r="N74" s="5"/>
      <c r="O74" s="5"/>
      <c r="P74" s="5"/>
    </row>
    <row r="75">
      <c r="A75" s="5"/>
      <c r="B75" s="5"/>
      <c r="C75" s="5">
        <f>IFERROR(XLOOKUP(B75,Clients!$A$6:$A$205,Clients!$B$6:$B$205),"")</f>
      </c>
      <c r="D75" s="5"/>
      <c r="E75" s="5"/>
      <c r="F75" s="5"/>
      <c r="G75" s="5"/>
      <c r="H75" s="5"/>
      <c r="I75" s="5"/>
      <c r="J75" s="5"/>
      <c r="K75" s="5">
        <f>IF(J75&lt;&gt;"",J75,I75)</f>
      </c>
      <c r="L75" s="5">
        <f>IF(K75="","",K75-TODAY())</f>
      </c>
      <c r="M75" s="5">
        <f>IF(N75="Filed/Paid","Done",IF(L75&lt;0,"Overdue",IF(L75&lt;=7,"Next 7 days",IF(L75&lt;=30,"Next 30 days","Later"))))</f>
      </c>
      <c r="N75" s="5"/>
      <c r="O75" s="5"/>
      <c r="P75" s="5"/>
    </row>
    <row r="76">
      <c r="A76" s="5"/>
      <c r="B76" s="5"/>
      <c r="C76" s="5">
        <f>IFERROR(XLOOKUP(B76,Clients!$A$6:$A$205,Clients!$B$6:$B$205),"")</f>
      </c>
      <c r="D76" s="5"/>
      <c r="E76" s="5"/>
      <c r="F76" s="5"/>
      <c r="G76" s="5"/>
      <c r="H76" s="5"/>
      <c r="I76" s="5"/>
      <c r="J76" s="5"/>
      <c r="K76" s="5">
        <f>IF(J76&lt;&gt;"",J76,I76)</f>
      </c>
      <c r="L76" s="5">
        <f>IF(K76="","",K76-TODAY())</f>
      </c>
      <c r="M76" s="5">
        <f>IF(N76="Filed/Paid","Done",IF(L76&lt;0,"Overdue",IF(L76&lt;=7,"Next 7 days",IF(L76&lt;=30,"Next 30 days","Later"))))</f>
      </c>
      <c r="N76" s="5"/>
      <c r="O76" s="5"/>
      <c r="P76" s="5"/>
    </row>
    <row r="77">
      <c r="A77" s="5"/>
      <c r="B77" s="5"/>
      <c r="C77" s="5">
        <f>IFERROR(XLOOKUP(B77,Clients!$A$6:$A$205,Clients!$B$6:$B$205),"")</f>
      </c>
      <c r="D77" s="5"/>
      <c r="E77" s="5"/>
      <c r="F77" s="5"/>
      <c r="G77" s="5"/>
      <c r="H77" s="5"/>
      <c r="I77" s="5"/>
      <c r="J77" s="5"/>
      <c r="K77" s="5">
        <f>IF(J77&lt;&gt;"",J77,I77)</f>
      </c>
      <c r="L77" s="5">
        <f>IF(K77="","",K77-TODAY())</f>
      </c>
      <c r="M77" s="5">
        <f>IF(N77="Filed/Paid","Done",IF(L77&lt;0,"Overdue",IF(L77&lt;=7,"Next 7 days",IF(L77&lt;=30,"Next 30 days","Later"))))</f>
      </c>
      <c r="N77" s="5"/>
      <c r="O77" s="5"/>
      <c r="P77" s="5"/>
    </row>
    <row r="78">
      <c r="A78" s="5"/>
      <c r="B78" s="5"/>
      <c r="C78" s="5">
        <f>IFERROR(XLOOKUP(B78,Clients!$A$6:$A$205,Clients!$B$6:$B$205),"")</f>
      </c>
      <c r="D78" s="5"/>
      <c r="E78" s="5"/>
      <c r="F78" s="5"/>
      <c r="G78" s="5"/>
      <c r="H78" s="5"/>
      <c r="I78" s="5"/>
      <c r="J78" s="5"/>
      <c r="K78" s="5">
        <f>IF(J78&lt;&gt;"",J78,I78)</f>
      </c>
      <c r="L78" s="5">
        <f>IF(K78="","",K78-TODAY())</f>
      </c>
      <c r="M78" s="5">
        <f>IF(N78="Filed/Paid","Done",IF(L78&lt;0,"Overdue",IF(L78&lt;=7,"Next 7 days",IF(L78&lt;=30,"Next 30 days","Later"))))</f>
      </c>
      <c r="N78" s="5"/>
      <c r="O78" s="5"/>
      <c r="P78" s="5"/>
    </row>
    <row r="79">
      <c r="A79" s="5"/>
      <c r="B79" s="5"/>
      <c r="C79" s="5">
        <f>IFERROR(XLOOKUP(B79,Clients!$A$6:$A$205,Clients!$B$6:$B$205),"")</f>
      </c>
      <c r="D79" s="5"/>
      <c r="E79" s="5"/>
      <c r="F79" s="5"/>
      <c r="G79" s="5"/>
      <c r="H79" s="5"/>
      <c r="I79" s="5"/>
      <c r="J79" s="5"/>
      <c r="K79" s="5">
        <f>IF(J79&lt;&gt;"",J79,I79)</f>
      </c>
      <c r="L79" s="5">
        <f>IF(K79="","",K79-TODAY())</f>
      </c>
      <c r="M79" s="5">
        <f>IF(N79="Filed/Paid","Done",IF(L79&lt;0,"Overdue",IF(L79&lt;=7,"Next 7 days",IF(L79&lt;=30,"Next 30 days","Later"))))</f>
      </c>
      <c r="N79" s="5"/>
      <c r="O79" s="5"/>
      <c r="P79" s="5"/>
    </row>
    <row r="80">
      <c r="A80" s="5"/>
      <c r="B80" s="5"/>
      <c r="C80" s="5">
        <f>IFERROR(XLOOKUP(B80,Clients!$A$6:$A$205,Clients!$B$6:$B$205),"")</f>
      </c>
      <c r="D80" s="5"/>
      <c r="E80" s="5"/>
      <c r="F80" s="5"/>
      <c r="G80" s="5"/>
      <c r="H80" s="5"/>
      <c r="I80" s="5"/>
      <c r="J80" s="5"/>
      <c r="K80" s="5">
        <f>IF(J80&lt;&gt;"",J80,I80)</f>
      </c>
      <c r="L80" s="5">
        <f>IF(K80="","",K80-TODAY())</f>
      </c>
      <c r="M80" s="5">
        <f>IF(N80="Filed/Paid","Done",IF(L80&lt;0,"Overdue",IF(L80&lt;=7,"Next 7 days",IF(L80&lt;=30,"Next 30 days","Later"))))</f>
      </c>
      <c r="N80" s="5"/>
      <c r="O80" s="5"/>
      <c r="P80" s="5"/>
    </row>
    <row r="81">
      <c r="A81" s="5"/>
      <c r="B81" s="5"/>
      <c r="C81" s="5">
        <f>IFERROR(XLOOKUP(B81,Clients!$A$6:$A$205,Clients!$B$6:$B$205),"")</f>
      </c>
      <c r="D81" s="5"/>
      <c r="E81" s="5"/>
      <c r="F81" s="5"/>
      <c r="G81" s="5"/>
      <c r="H81" s="5"/>
      <c r="I81" s="5"/>
      <c r="J81" s="5"/>
      <c r="K81" s="5">
        <f>IF(J81&lt;&gt;"",J81,I81)</f>
      </c>
      <c r="L81" s="5">
        <f>IF(K81="","",K81-TODAY())</f>
      </c>
      <c r="M81" s="5">
        <f>IF(N81="Filed/Paid","Done",IF(L81&lt;0,"Overdue",IF(L81&lt;=7,"Next 7 days",IF(L81&lt;=30,"Next 30 days","Later"))))</f>
      </c>
      <c r="N81" s="5"/>
      <c r="O81" s="5"/>
      <c r="P81" s="5"/>
    </row>
    <row r="82">
      <c r="A82" s="5"/>
      <c r="B82" s="5"/>
      <c r="C82" s="5">
        <f>IFERROR(XLOOKUP(B82,Clients!$A$6:$A$205,Clients!$B$6:$B$205),"")</f>
      </c>
      <c r="D82" s="5"/>
      <c r="E82" s="5"/>
      <c r="F82" s="5"/>
      <c r="G82" s="5"/>
      <c r="H82" s="5"/>
      <c r="I82" s="5"/>
      <c r="J82" s="5"/>
      <c r="K82" s="5">
        <f>IF(J82&lt;&gt;"",J82,I82)</f>
      </c>
      <c r="L82" s="5">
        <f>IF(K82="","",K82-TODAY())</f>
      </c>
      <c r="M82" s="5">
        <f>IF(N82="Filed/Paid","Done",IF(L82&lt;0,"Overdue",IF(L82&lt;=7,"Next 7 days",IF(L82&lt;=30,"Next 30 days","Later"))))</f>
      </c>
      <c r="N82" s="5"/>
      <c r="O82" s="5"/>
      <c r="P82" s="5"/>
    </row>
    <row r="83">
      <c r="A83" s="5"/>
      <c r="B83" s="5"/>
      <c r="C83" s="5">
        <f>IFERROR(XLOOKUP(B83,Clients!$A$6:$A$205,Clients!$B$6:$B$205),"")</f>
      </c>
      <c r="D83" s="5"/>
      <c r="E83" s="5"/>
      <c r="F83" s="5"/>
      <c r="G83" s="5"/>
      <c r="H83" s="5"/>
      <c r="I83" s="5"/>
      <c r="J83" s="5"/>
      <c r="K83" s="5">
        <f>IF(J83&lt;&gt;"",J83,I83)</f>
      </c>
      <c r="L83" s="5">
        <f>IF(K83="","",K83-TODAY())</f>
      </c>
      <c r="M83" s="5">
        <f>IF(N83="Filed/Paid","Done",IF(L83&lt;0,"Overdue",IF(L83&lt;=7,"Next 7 days",IF(L83&lt;=30,"Next 30 days","Later"))))</f>
      </c>
      <c r="N83" s="5"/>
      <c r="O83" s="5"/>
      <c r="P83" s="5"/>
    </row>
    <row r="84">
      <c r="A84" s="5"/>
      <c r="B84" s="5"/>
      <c r="C84" s="5">
        <f>IFERROR(XLOOKUP(B84,Clients!$A$6:$A$205,Clients!$B$6:$B$205),"")</f>
      </c>
      <c r="D84" s="5"/>
      <c r="E84" s="5"/>
      <c r="F84" s="5"/>
      <c r="G84" s="5"/>
      <c r="H84" s="5"/>
      <c r="I84" s="5"/>
      <c r="J84" s="5"/>
      <c r="K84" s="5">
        <f>IF(J84&lt;&gt;"",J84,I84)</f>
      </c>
      <c r="L84" s="5">
        <f>IF(K84="","",K84-TODAY())</f>
      </c>
      <c r="M84" s="5">
        <f>IF(N84="Filed/Paid","Done",IF(L84&lt;0,"Overdue",IF(L84&lt;=7,"Next 7 days",IF(L84&lt;=30,"Next 30 days","Later"))))</f>
      </c>
      <c r="N84" s="5"/>
      <c r="O84" s="5"/>
      <c r="P84" s="5"/>
    </row>
    <row r="85">
      <c r="A85" s="5"/>
      <c r="B85" s="5"/>
      <c r="C85" s="5">
        <f>IFERROR(XLOOKUP(B85,Clients!$A$6:$A$205,Clients!$B$6:$B$205),"")</f>
      </c>
      <c r="D85" s="5"/>
      <c r="E85" s="5"/>
      <c r="F85" s="5"/>
      <c r="G85" s="5"/>
      <c r="H85" s="5"/>
      <c r="I85" s="5"/>
      <c r="J85" s="5"/>
      <c r="K85" s="5">
        <f>IF(J85&lt;&gt;"",J85,I85)</f>
      </c>
      <c r="L85" s="5">
        <f>IF(K85="","",K85-TODAY())</f>
      </c>
      <c r="M85" s="5">
        <f>IF(N85="Filed/Paid","Done",IF(L85&lt;0,"Overdue",IF(L85&lt;=7,"Next 7 days",IF(L85&lt;=30,"Next 30 days","Later"))))</f>
      </c>
      <c r="N85" s="5"/>
      <c r="O85" s="5"/>
      <c r="P85" s="5"/>
    </row>
    <row r="86">
      <c r="A86" s="5"/>
      <c r="B86" s="5"/>
      <c r="C86" s="5">
        <f>IFERROR(XLOOKUP(B86,Clients!$A$6:$A$205,Clients!$B$6:$B$205),"")</f>
      </c>
      <c r="D86" s="5"/>
      <c r="E86" s="5"/>
      <c r="F86" s="5"/>
      <c r="G86" s="5"/>
      <c r="H86" s="5"/>
      <c r="I86" s="5"/>
      <c r="J86" s="5"/>
      <c r="K86" s="5">
        <f>IF(J86&lt;&gt;"",J86,I86)</f>
      </c>
      <c r="L86" s="5">
        <f>IF(K86="","",K86-TODAY())</f>
      </c>
      <c r="M86" s="5">
        <f>IF(N86="Filed/Paid","Done",IF(L86&lt;0,"Overdue",IF(L86&lt;=7,"Next 7 days",IF(L86&lt;=30,"Next 30 days","Later"))))</f>
      </c>
      <c r="N86" s="5"/>
      <c r="O86" s="5"/>
      <c r="P86" s="5"/>
    </row>
    <row r="87">
      <c r="A87" s="5"/>
      <c r="B87" s="5"/>
      <c r="C87" s="5">
        <f>IFERROR(XLOOKUP(B87,Clients!$A$6:$A$205,Clients!$B$6:$B$205),"")</f>
      </c>
      <c r="D87" s="5"/>
      <c r="E87" s="5"/>
      <c r="F87" s="5"/>
      <c r="G87" s="5"/>
      <c r="H87" s="5"/>
      <c r="I87" s="5"/>
      <c r="J87" s="5"/>
      <c r="K87" s="5">
        <f>IF(J87&lt;&gt;"",J87,I87)</f>
      </c>
      <c r="L87" s="5">
        <f>IF(K87="","",K87-TODAY())</f>
      </c>
      <c r="M87" s="5">
        <f>IF(N87="Filed/Paid","Done",IF(L87&lt;0,"Overdue",IF(L87&lt;=7,"Next 7 days",IF(L87&lt;=30,"Next 30 days","Later"))))</f>
      </c>
      <c r="N87" s="5"/>
      <c r="O87" s="5"/>
      <c r="P87" s="5"/>
    </row>
    <row r="88">
      <c r="A88" s="5"/>
      <c r="B88" s="5"/>
      <c r="C88" s="5">
        <f>IFERROR(XLOOKUP(B88,Clients!$A$6:$A$205,Clients!$B$6:$B$205),"")</f>
      </c>
      <c r="D88" s="5"/>
      <c r="E88" s="5"/>
      <c r="F88" s="5"/>
      <c r="G88" s="5"/>
      <c r="H88" s="5"/>
      <c r="I88" s="5"/>
      <c r="J88" s="5"/>
      <c r="K88" s="5">
        <f>IF(J88&lt;&gt;"",J88,I88)</f>
      </c>
      <c r="L88" s="5">
        <f>IF(K88="","",K88-TODAY())</f>
      </c>
      <c r="M88" s="5">
        <f>IF(N88="Filed/Paid","Done",IF(L88&lt;0,"Overdue",IF(L88&lt;=7,"Next 7 days",IF(L88&lt;=30,"Next 30 days","Later"))))</f>
      </c>
      <c r="N88" s="5"/>
      <c r="O88" s="5"/>
      <c r="P88" s="5"/>
    </row>
    <row r="89">
      <c r="A89" s="5"/>
      <c r="B89" s="5"/>
      <c r="C89" s="5">
        <f>IFERROR(XLOOKUP(B89,Clients!$A$6:$A$205,Clients!$B$6:$B$205),"")</f>
      </c>
      <c r="D89" s="5"/>
      <c r="E89" s="5"/>
      <c r="F89" s="5"/>
      <c r="G89" s="5"/>
      <c r="H89" s="5"/>
      <c r="I89" s="5"/>
      <c r="J89" s="5"/>
      <c r="K89" s="5">
        <f>IF(J89&lt;&gt;"",J89,I89)</f>
      </c>
      <c r="L89" s="5">
        <f>IF(K89="","",K89-TODAY())</f>
      </c>
      <c r="M89" s="5">
        <f>IF(N89="Filed/Paid","Done",IF(L89&lt;0,"Overdue",IF(L89&lt;=7,"Next 7 days",IF(L89&lt;=30,"Next 30 days","Later"))))</f>
      </c>
      <c r="N89" s="5"/>
      <c r="O89" s="5"/>
      <c r="P89" s="5"/>
    </row>
    <row r="90">
      <c r="A90" s="5"/>
      <c r="B90" s="5"/>
      <c r="C90" s="5">
        <f>IFERROR(XLOOKUP(B90,Clients!$A$6:$A$205,Clients!$B$6:$B$205),"")</f>
      </c>
      <c r="D90" s="5"/>
      <c r="E90" s="5"/>
      <c r="F90" s="5"/>
      <c r="G90" s="5"/>
      <c r="H90" s="5"/>
      <c r="I90" s="5"/>
      <c r="J90" s="5"/>
      <c r="K90" s="5">
        <f>IF(J90&lt;&gt;"",J90,I90)</f>
      </c>
      <c r="L90" s="5">
        <f>IF(K90="","",K90-TODAY())</f>
      </c>
      <c r="M90" s="5">
        <f>IF(N90="Filed/Paid","Done",IF(L90&lt;0,"Overdue",IF(L90&lt;=7,"Next 7 days",IF(L90&lt;=30,"Next 30 days","Later"))))</f>
      </c>
      <c r="N90" s="5"/>
      <c r="O90" s="5"/>
      <c r="P90" s="5"/>
    </row>
    <row r="91">
      <c r="A91" s="5"/>
      <c r="B91" s="5"/>
      <c r="C91" s="5">
        <f>IFERROR(XLOOKUP(B91,Clients!$A$6:$A$205,Clients!$B$6:$B$205),"")</f>
      </c>
      <c r="D91" s="5"/>
      <c r="E91" s="5"/>
      <c r="F91" s="5"/>
      <c r="G91" s="5"/>
      <c r="H91" s="5"/>
      <c r="I91" s="5"/>
      <c r="J91" s="5"/>
      <c r="K91" s="5">
        <f>IF(J91&lt;&gt;"",J91,I91)</f>
      </c>
      <c r="L91" s="5">
        <f>IF(K91="","",K91-TODAY())</f>
      </c>
      <c r="M91" s="5">
        <f>IF(N91="Filed/Paid","Done",IF(L91&lt;0,"Overdue",IF(L91&lt;=7,"Next 7 days",IF(L91&lt;=30,"Next 30 days","Later"))))</f>
      </c>
      <c r="N91" s="5"/>
      <c r="O91" s="5"/>
      <c r="P91" s="5"/>
    </row>
    <row r="92">
      <c r="A92" s="5"/>
      <c r="B92" s="5"/>
      <c r="C92" s="5">
        <f>IFERROR(XLOOKUP(B92,Clients!$A$6:$A$205,Clients!$B$6:$B$205),"")</f>
      </c>
      <c r="D92" s="5"/>
      <c r="E92" s="5"/>
      <c r="F92" s="5"/>
      <c r="G92" s="5"/>
      <c r="H92" s="5"/>
      <c r="I92" s="5"/>
      <c r="J92" s="5"/>
      <c r="K92" s="5">
        <f>IF(J92&lt;&gt;"",J92,I92)</f>
      </c>
      <c r="L92" s="5">
        <f>IF(K92="","",K92-TODAY())</f>
      </c>
      <c r="M92" s="5">
        <f>IF(N92="Filed/Paid","Done",IF(L92&lt;0,"Overdue",IF(L92&lt;=7,"Next 7 days",IF(L92&lt;=30,"Next 30 days","Later"))))</f>
      </c>
      <c r="N92" s="5"/>
      <c r="O92" s="5"/>
      <c r="P92" s="5"/>
    </row>
    <row r="93">
      <c r="A93" s="5"/>
      <c r="B93" s="5"/>
      <c r="C93" s="5">
        <f>IFERROR(XLOOKUP(B93,Clients!$A$6:$A$205,Clients!$B$6:$B$205),"")</f>
      </c>
      <c r="D93" s="5"/>
      <c r="E93" s="5"/>
      <c r="F93" s="5"/>
      <c r="G93" s="5"/>
      <c r="H93" s="5"/>
      <c r="I93" s="5"/>
      <c r="J93" s="5"/>
      <c r="K93" s="5">
        <f>IF(J93&lt;&gt;"",J93,I93)</f>
      </c>
      <c r="L93" s="5">
        <f>IF(K93="","",K93-TODAY())</f>
      </c>
      <c r="M93" s="5">
        <f>IF(N93="Filed/Paid","Done",IF(L93&lt;0,"Overdue",IF(L93&lt;=7,"Next 7 days",IF(L93&lt;=30,"Next 30 days","Later"))))</f>
      </c>
      <c r="N93" s="5"/>
      <c r="O93" s="5"/>
      <c r="P93" s="5"/>
    </row>
    <row r="94">
      <c r="A94" s="5"/>
      <c r="B94" s="5"/>
      <c r="C94" s="5">
        <f>IFERROR(XLOOKUP(B94,Clients!$A$6:$A$205,Clients!$B$6:$B$205),"")</f>
      </c>
      <c r="D94" s="5"/>
      <c r="E94" s="5"/>
      <c r="F94" s="5"/>
      <c r="G94" s="5"/>
      <c r="H94" s="5"/>
      <c r="I94" s="5"/>
      <c r="J94" s="5"/>
      <c r="K94" s="5">
        <f>IF(J94&lt;&gt;"",J94,I94)</f>
      </c>
      <c r="L94" s="5">
        <f>IF(K94="","",K94-TODAY())</f>
      </c>
      <c r="M94" s="5">
        <f>IF(N94="Filed/Paid","Done",IF(L94&lt;0,"Overdue",IF(L94&lt;=7,"Next 7 days",IF(L94&lt;=30,"Next 30 days","Later"))))</f>
      </c>
      <c r="N94" s="5"/>
      <c r="O94" s="5"/>
      <c r="P94" s="5"/>
    </row>
    <row r="95">
      <c r="A95" s="5"/>
      <c r="B95" s="5"/>
      <c r="C95" s="5">
        <f>IFERROR(XLOOKUP(B95,Clients!$A$6:$A$205,Clients!$B$6:$B$205),"")</f>
      </c>
      <c r="D95" s="5"/>
      <c r="E95" s="5"/>
      <c r="F95" s="5"/>
      <c r="G95" s="5"/>
      <c r="H95" s="5"/>
      <c r="I95" s="5"/>
      <c r="J95" s="5"/>
      <c r="K95" s="5">
        <f>IF(J95&lt;&gt;"",J95,I95)</f>
      </c>
      <c r="L95" s="5">
        <f>IF(K95="","",K95-TODAY())</f>
      </c>
      <c r="M95" s="5">
        <f>IF(N95="Filed/Paid","Done",IF(L95&lt;0,"Overdue",IF(L95&lt;=7,"Next 7 days",IF(L95&lt;=30,"Next 30 days","Later"))))</f>
      </c>
      <c r="N95" s="5"/>
      <c r="O95" s="5"/>
      <c r="P95" s="5"/>
    </row>
    <row r="96">
      <c r="A96" s="5"/>
      <c r="B96" s="5"/>
      <c r="C96" s="5">
        <f>IFERROR(XLOOKUP(B96,Clients!$A$6:$A$205,Clients!$B$6:$B$205),"")</f>
      </c>
      <c r="D96" s="5"/>
      <c r="E96" s="5"/>
      <c r="F96" s="5"/>
      <c r="G96" s="5"/>
      <c r="H96" s="5"/>
      <c r="I96" s="5"/>
      <c r="J96" s="5"/>
      <c r="K96" s="5">
        <f>IF(J96&lt;&gt;"",J96,I96)</f>
      </c>
      <c r="L96" s="5">
        <f>IF(K96="","",K96-TODAY())</f>
      </c>
      <c r="M96" s="5">
        <f>IF(N96="Filed/Paid","Done",IF(L96&lt;0,"Overdue",IF(L96&lt;=7,"Next 7 days",IF(L96&lt;=30,"Next 30 days","Later"))))</f>
      </c>
      <c r="N96" s="5"/>
      <c r="O96" s="5"/>
      <c r="P96" s="5"/>
    </row>
    <row r="97">
      <c r="A97" s="5"/>
      <c r="B97" s="5"/>
      <c r="C97" s="5">
        <f>IFERROR(XLOOKUP(B97,Clients!$A$6:$A$205,Clients!$B$6:$B$205),"")</f>
      </c>
      <c r="D97" s="5"/>
      <c r="E97" s="5"/>
      <c r="F97" s="5"/>
      <c r="G97" s="5"/>
      <c r="H97" s="5"/>
      <c r="I97" s="5"/>
      <c r="J97" s="5"/>
      <c r="K97" s="5">
        <f>IF(J97&lt;&gt;"",J97,I97)</f>
      </c>
      <c r="L97" s="5">
        <f>IF(K97="","",K97-TODAY())</f>
      </c>
      <c r="M97" s="5">
        <f>IF(N97="Filed/Paid","Done",IF(L97&lt;0,"Overdue",IF(L97&lt;=7,"Next 7 days",IF(L97&lt;=30,"Next 30 days","Later"))))</f>
      </c>
      <c r="N97" s="5"/>
      <c r="O97" s="5"/>
      <c r="P97" s="5"/>
    </row>
    <row r="98">
      <c r="A98" s="5"/>
      <c r="B98" s="5"/>
      <c r="C98" s="5">
        <f>IFERROR(XLOOKUP(B98,Clients!$A$6:$A$205,Clients!$B$6:$B$205),"")</f>
      </c>
      <c r="D98" s="5"/>
      <c r="E98" s="5"/>
      <c r="F98" s="5"/>
      <c r="G98" s="5"/>
      <c r="H98" s="5"/>
      <c r="I98" s="5"/>
      <c r="J98" s="5"/>
      <c r="K98" s="5">
        <f>IF(J98&lt;&gt;"",J98,I98)</f>
      </c>
      <c r="L98" s="5">
        <f>IF(K98="","",K98-TODAY())</f>
      </c>
      <c r="M98" s="5">
        <f>IF(N98="Filed/Paid","Done",IF(L98&lt;0,"Overdue",IF(L98&lt;=7,"Next 7 days",IF(L98&lt;=30,"Next 30 days","Later"))))</f>
      </c>
      <c r="N98" s="5"/>
      <c r="O98" s="5"/>
      <c r="P98" s="5"/>
    </row>
    <row r="99">
      <c r="A99" s="5"/>
      <c r="B99" s="5"/>
      <c r="C99" s="5">
        <f>IFERROR(XLOOKUP(B99,Clients!$A$6:$A$205,Clients!$B$6:$B$205),"")</f>
      </c>
      <c r="D99" s="5"/>
      <c r="E99" s="5"/>
      <c r="F99" s="5"/>
      <c r="G99" s="5"/>
      <c r="H99" s="5"/>
      <c r="I99" s="5"/>
      <c r="J99" s="5"/>
      <c r="K99" s="5">
        <f>IF(J99&lt;&gt;"",J99,I99)</f>
      </c>
      <c r="L99" s="5">
        <f>IF(K99="","",K99-TODAY())</f>
      </c>
      <c r="M99" s="5">
        <f>IF(N99="Filed/Paid","Done",IF(L99&lt;0,"Overdue",IF(L99&lt;=7,"Next 7 days",IF(L99&lt;=30,"Next 30 days","Later"))))</f>
      </c>
      <c r="N99" s="5"/>
      <c r="O99" s="5"/>
      <c r="P99" s="5"/>
    </row>
    <row r="100">
      <c r="A100" s="5"/>
      <c r="B100" s="5"/>
      <c r="C100" s="5">
        <f>IFERROR(XLOOKUP(B100,Clients!$A$6:$A$205,Clients!$B$6:$B$205),"")</f>
      </c>
      <c r="D100" s="5"/>
      <c r="E100" s="5"/>
      <c r="F100" s="5"/>
      <c r="G100" s="5"/>
      <c r="H100" s="5"/>
      <c r="I100" s="5"/>
      <c r="J100" s="5"/>
      <c r="K100" s="5">
        <f>IF(J100&lt;&gt;"",J100,I100)</f>
      </c>
      <c r="L100" s="5">
        <f>IF(K100="","",K100-TODAY())</f>
      </c>
      <c r="M100" s="5">
        <f>IF(N100="Filed/Paid","Done",IF(L100&lt;0,"Overdue",IF(L100&lt;=7,"Next 7 days",IF(L100&lt;=30,"Next 30 days","Later"))))</f>
      </c>
      <c r="N100" s="5"/>
      <c r="O100" s="5"/>
      <c r="P100" s="5"/>
    </row>
    <row r="101">
      <c r="A101" s="5"/>
      <c r="B101" s="5"/>
      <c r="C101" s="5">
        <f>IFERROR(XLOOKUP(B101,Clients!$A$6:$A$205,Clients!$B$6:$B$205),"")</f>
      </c>
      <c r="D101" s="5"/>
      <c r="E101" s="5"/>
      <c r="F101" s="5"/>
      <c r="G101" s="5"/>
      <c r="H101" s="5"/>
      <c r="I101" s="5"/>
      <c r="J101" s="5"/>
      <c r="K101" s="5">
        <f>IF(J101&lt;&gt;"",J101,I101)</f>
      </c>
      <c r="L101" s="5">
        <f>IF(K101="","",K101-TODAY())</f>
      </c>
      <c r="M101" s="5">
        <f>IF(N101="Filed/Paid","Done",IF(L101&lt;0,"Overdue",IF(L101&lt;=7,"Next 7 days",IF(L101&lt;=30,"Next 30 days","Later"))))</f>
      </c>
      <c r="N101" s="5"/>
      <c r="O101" s="5"/>
      <c r="P101" s="5"/>
    </row>
    <row r="102">
      <c r="A102" s="5"/>
      <c r="B102" s="5"/>
      <c r="C102" s="5">
        <f>IFERROR(XLOOKUP(B102,Clients!$A$6:$A$205,Clients!$B$6:$B$205),"")</f>
      </c>
      <c r="D102" s="5"/>
      <c r="E102" s="5"/>
      <c r="F102" s="5"/>
      <c r="G102" s="5"/>
      <c r="H102" s="5"/>
      <c r="I102" s="5"/>
      <c r="J102" s="5"/>
      <c r="K102" s="5">
        <f>IF(J102&lt;&gt;"",J102,I102)</f>
      </c>
      <c r="L102" s="5">
        <f>IF(K102="","",K102-TODAY())</f>
      </c>
      <c r="M102" s="5">
        <f>IF(N102="Filed/Paid","Done",IF(L102&lt;0,"Overdue",IF(L102&lt;=7,"Next 7 days",IF(L102&lt;=30,"Next 30 days","Later"))))</f>
      </c>
      <c r="N102" s="5"/>
      <c r="O102" s="5"/>
      <c r="P102" s="5"/>
    </row>
    <row r="103">
      <c r="A103" s="5"/>
      <c r="B103" s="5"/>
      <c r="C103" s="5">
        <f>IFERROR(XLOOKUP(B103,Clients!$A$6:$A$205,Clients!$B$6:$B$205),"")</f>
      </c>
      <c r="D103" s="5"/>
      <c r="E103" s="5"/>
      <c r="F103" s="5"/>
      <c r="G103" s="5"/>
      <c r="H103" s="5"/>
      <c r="I103" s="5"/>
      <c r="J103" s="5"/>
      <c r="K103" s="5">
        <f>IF(J103&lt;&gt;"",J103,I103)</f>
      </c>
      <c r="L103" s="5">
        <f>IF(K103="","",K103-TODAY())</f>
      </c>
      <c r="M103" s="5">
        <f>IF(N103="Filed/Paid","Done",IF(L103&lt;0,"Overdue",IF(L103&lt;=7,"Next 7 days",IF(L103&lt;=30,"Next 30 days","Later"))))</f>
      </c>
      <c r="N103" s="5"/>
      <c r="O103" s="5"/>
      <c r="P103" s="5"/>
    </row>
    <row r="104">
      <c r="A104" s="5"/>
      <c r="B104" s="5"/>
      <c r="C104" s="5">
        <f>IFERROR(XLOOKUP(B104,Clients!$A$6:$A$205,Clients!$B$6:$B$205),"")</f>
      </c>
      <c r="D104" s="5"/>
      <c r="E104" s="5"/>
      <c r="F104" s="5"/>
      <c r="G104" s="5"/>
      <c r="H104" s="5"/>
      <c r="I104" s="5"/>
      <c r="J104" s="5"/>
      <c r="K104" s="5">
        <f>IF(J104&lt;&gt;"",J104,I104)</f>
      </c>
      <c r="L104" s="5">
        <f>IF(K104="","",K104-TODAY())</f>
      </c>
      <c r="M104" s="5">
        <f>IF(N104="Filed/Paid","Done",IF(L104&lt;0,"Overdue",IF(L104&lt;=7,"Next 7 days",IF(L104&lt;=30,"Next 30 days","Later"))))</f>
      </c>
      <c r="N104" s="5"/>
      <c r="O104" s="5"/>
      <c r="P104" s="5"/>
    </row>
    <row r="105">
      <c r="A105" s="5"/>
      <c r="B105" s="5"/>
      <c r="C105" s="5">
        <f>IFERROR(XLOOKUP(B105,Clients!$A$6:$A$205,Clients!$B$6:$B$205),"")</f>
      </c>
      <c r="D105" s="5"/>
      <c r="E105" s="5"/>
      <c r="F105" s="5"/>
      <c r="G105" s="5"/>
      <c r="H105" s="5"/>
      <c r="I105" s="5"/>
      <c r="J105" s="5"/>
      <c r="K105" s="5">
        <f>IF(J105&lt;&gt;"",J105,I105)</f>
      </c>
      <c r="L105" s="5">
        <f>IF(K105="","",K105-TODAY())</f>
      </c>
      <c r="M105" s="5">
        <f>IF(N105="Filed/Paid","Done",IF(L105&lt;0,"Overdue",IF(L105&lt;=7,"Next 7 days",IF(L105&lt;=30,"Next 30 days","Later"))))</f>
      </c>
      <c r="N105" s="5"/>
      <c r="O105" s="5"/>
      <c r="P105" s="5"/>
    </row>
    <row r="106">
      <c r="A106" s="5"/>
      <c r="B106" s="5"/>
      <c r="C106" s="5">
        <f>IFERROR(XLOOKUP(B106,Clients!$A$6:$A$205,Clients!$B$6:$B$205),"")</f>
      </c>
      <c r="D106" s="5"/>
      <c r="E106" s="5"/>
      <c r="F106" s="5"/>
      <c r="G106" s="5"/>
      <c r="H106" s="5"/>
      <c r="I106" s="5"/>
      <c r="J106" s="5"/>
      <c r="K106" s="5">
        <f>IF(J106&lt;&gt;"",J106,I106)</f>
      </c>
      <c r="L106" s="5">
        <f>IF(K106="","",K106-TODAY())</f>
      </c>
      <c r="M106" s="5">
        <f>IF(N106="Filed/Paid","Done",IF(L106&lt;0,"Overdue",IF(L106&lt;=7,"Next 7 days",IF(L106&lt;=30,"Next 30 days","Later"))))</f>
      </c>
      <c r="N106" s="5"/>
      <c r="O106" s="5"/>
      <c r="P106" s="5"/>
    </row>
    <row r="107">
      <c r="A107" s="5"/>
      <c r="B107" s="5"/>
      <c r="C107" s="5">
        <f>IFERROR(XLOOKUP(B107,Clients!$A$6:$A$205,Clients!$B$6:$B$205),"")</f>
      </c>
      <c r="D107" s="5"/>
      <c r="E107" s="5"/>
      <c r="F107" s="5"/>
      <c r="G107" s="5"/>
      <c r="H107" s="5"/>
      <c r="I107" s="5"/>
      <c r="J107" s="5"/>
      <c r="K107" s="5">
        <f>IF(J107&lt;&gt;"",J107,I107)</f>
      </c>
      <c r="L107" s="5">
        <f>IF(K107="","",K107-TODAY())</f>
      </c>
      <c r="M107" s="5">
        <f>IF(N107="Filed/Paid","Done",IF(L107&lt;0,"Overdue",IF(L107&lt;=7,"Next 7 days",IF(L107&lt;=30,"Next 30 days","Later"))))</f>
      </c>
      <c r="N107" s="5"/>
      <c r="O107" s="5"/>
      <c r="P107" s="5"/>
    </row>
    <row r="108">
      <c r="A108" s="5"/>
      <c r="B108" s="5"/>
      <c r="C108" s="5">
        <f>IFERROR(XLOOKUP(B108,Clients!$A$6:$A$205,Clients!$B$6:$B$205),"")</f>
      </c>
      <c r="D108" s="5"/>
      <c r="E108" s="5"/>
      <c r="F108" s="5"/>
      <c r="G108" s="5"/>
      <c r="H108" s="5"/>
      <c r="I108" s="5"/>
      <c r="J108" s="5"/>
      <c r="K108" s="5">
        <f>IF(J108&lt;&gt;"",J108,I108)</f>
      </c>
      <c r="L108" s="5">
        <f>IF(K108="","",K108-TODAY())</f>
      </c>
      <c r="M108" s="5">
        <f>IF(N108="Filed/Paid","Done",IF(L108&lt;0,"Overdue",IF(L108&lt;=7,"Next 7 days",IF(L108&lt;=30,"Next 30 days","Later"))))</f>
      </c>
      <c r="N108" s="5"/>
      <c r="O108" s="5"/>
      <c r="P108" s="5"/>
    </row>
    <row r="109">
      <c r="A109" s="5"/>
      <c r="B109" s="5"/>
      <c r="C109" s="5">
        <f>IFERROR(XLOOKUP(B109,Clients!$A$6:$A$205,Clients!$B$6:$B$205),"")</f>
      </c>
      <c r="D109" s="5"/>
      <c r="E109" s="5"/>
      <c r="F109" s="5"/>
      <c r="G109" s="5"/>
      <c r="H109" s="5"/>
      <c r="I109" s="5"/>
      <c r="J109" s="5"/>
      <c r="K109" s="5">
        <f>IF(J109&lt;&gt;"",J109,I109)</f>
      </c>
      <c r="L109" s="5">
        <f>IF(K109="","",K109-TODAY())</f>
      </c>
      <c r="M109" s="5">
        <f>IF(N109="Filed/Paid","Done",IF(L109&lt;0,"Overdue",IF(L109&lt;=7,"Next 7 days",IF(L109&lt;=30,"Next 30 days","Later"))))</f>
      </c>
      <c r="N109" s="5"/>
      <c r="O109" s="5"/>
      <c r="P109" s="5"/>
    </row>
    <row r="110">
      <c r="A110" s="5"/>
      <c r="B110" s="5"/>
      <c r="C110" s="5">
        <f>IFERROR(XLOOKUP(B110,Clients!$A$6:$A$205,Clients!$B$6:$B$205),"")</f>
      </c>
      <c r="D110" s="5"/>
      <c r="E110" s="5"/>
      <c r="F110" s="5"/>
      <c r="G110" s="5"/>
      <c r="H110" s="5"/>
      <c r="I110" s="5"/>
      <c r="J110" s="5"/>
      <c r="K110" s="5">
        <f>IF(J110&lt;&gt;"",J110,I110)</f>
      </c>
      <c r="L110" s="5">
        <f>IF(K110="","",K110-TODAY())</f>
      </c>
      <c r="M110" s="5">
        <f>IF(N110="Filed/Paid","Done",IF(L110&lt;0,"Overdue",IF(L110&lt;=7,"Next 7 days",IF(L110&lt;=30,"Next 30 days","Later"))))</f>
      </c>
      <c r="N110" s="5"/>
      <c r="O110" s="5"/>
      <c r="P110" s="5"/>
    </row>
    <row r="111">
      <c r="A111" s="5"/>
      <c r="B111" s="5"/>
      <c r="C111" s="5">
        <f>IFERROR(XLOOKUP(B111,Clients!$A$6:$A$205,Clients!$B$6:$B$205),"")</f>
      </c>
      <c r="D111" s="5"/>
      <c r="E111" s="5"/>
      <c r="F111" s="5"/>
      <c r="G111" s="5"/>
      <c r="H111" s="5"/>
      <c r="I111" s="5"/>
      <c r="J111" s="5"/>
      <c r="K111" s="5">
        <f>IF(J111&lt;&gt;"",J111,I111)</f>
      </c>
      <c r="L111" s="5">
        <f>IF(K111="","",K111-TODAY())</f>
      </c>
      <c r="M111" s="5">
        <f>IF(N111="Filed/Paid","Done",IF(L111&lt;0,"Overdue",IF(L111&lt;=7,"Next 7 days",IF(L111&lt;=30,"Next 30 days","Later"))))</f>
      </c>
      <c r="N111" s="5"/>
      <c r="O111" s="5"/>
      <c r="P111" s="5"/>
    </row>
    <row r="112">
      <c r="A112" s="5"/>
      <c r="B112" s="5"/>
      <c r="C112" s="5">
        <f>IFERROR(XLOOKUP(B112,Clients!$A$6:$A$205,Clients!$B$6:$B$205),"")</f>
      </c>
      <c r="D112" s="5"/>
      <c r="E112" s="5"/>
      <c r="F112" s="5"/>
      <c r="G112" s="5"/>
      <c r="H112" s="5"/>
      <c r="I112" s="5"/>
      <c r="J112" s="5"/>
      <c r="K112" s="5">
        <f>IF(J112&lt;&gt;"",J112,I112)</f>
      </c>
      <c r="L112" s="5">
        <f>IF(K112="","",K112-TODAY())</f>
      </c>
      <c r="M112" s="5">
        <f>IF(N112="Filed/Paid","Done",IF(L112&lt;0,"Overdue",IF(L112&lt;=7,"Next 7 days",IF(L112&lt;=30,"Next 30 days","Later"))))</f>
      </c>
      <c r="N112" s="5"/>
      <c r="O112" s="5"/>
      <c r="P112" s="5"/>
    </row>
    <row r="113">
      <c r="A113" s="5"/>
      <c r="B113" s="5"/>
      <c r="C113" s="5">
        <f>IFERROR(XLOOKUP(B113,Clients!$A$6:$A$205,Clients!$B$6:$B$205),"")</f>
      </c>
      <c r="D113" s="5"/>
      <c r="E113" s="5"/>
      <c r="F113" s="5"/>
      <c r="G113" s="5"/>
      <c r="H113" s="5"/>
      <c r="I113" s="5"/>
      <c r="J113" s="5"/>
      <c r="K113" s="5">
        <f>IF(J113&lt;&gt;"",J113,I113)</f>
      </c>
      <c r="L113" s="5">
        <f>IF(K113="","",K113-TODAY())</f>
      </c>
      <c r="M113" s="5">
        <f>IF(N113="Filed/Paid","Done",IF(L113&lt;0,"Overdue",IF(L113&lt;=7,"Next 7 days",IF(L113&lt;=30,"Next 30 days","Later"))))</f>
      </c>
      <c r="N113" s="5"/>
      <c r="O113" s="5"/>
      <c r="P113" s="5"/>
    </row>
    <row r="114">
      <c r="A114" s="5"/>
      <c r="B114" s="5"/>
      <c r="C114" s="5">
        <f>IFERROR(XLOOKUP(B114,Clients!$A$6:$A$205,Clients!$B$6:$B$205),"")</f>
      </c>
      <c r="D114" s="5"/>
      <c r="E114" s="5"/>
      <c r="F114" s="5"/>
      <c r="G114" s="5"/>
      <c r="H114" s="5"/>
      <c r="I114" s="5"/>
      <c r="J114" s="5"/>
      <c r="K114" s="5">
        <f>IF(J114&lt;&gt;"",J114,I114)</f>
      </c>
      <c r="L114" s="5">
        <f>IF(K114="","",K114-TODAY())</f>
      </c>
      <c r="M114" s="5">
        <f>IF(N114="Filed/Paid","Done",IF(L114&lt;0,"Overdue",IF(L114&lt;=7,"Next 7 days",IF(L114&lt;=30,"Next 30 days","Later"))))</f>
      </c>
      <c r="N114" s="5"/>
      <c r="O114" s="5"/>
      <c r="P114" s="5"/>
    </row>
    <row r="115">
      <c r="A115" s="5"/>
      <c r="B115" s="5"/>
      <c r="C115" s="5">
        <f>IFERROR(XLOOKUP(B115,Clients!$A$6:$A$205,Clients!$B$6:$B$205),"")</f>
      </c>
      <c r="D115" s="5"/>
      <c r="E115" s="5"/>
      <c r="F115" s="5"/>
      <c r="G115" s="5"/>
      <c r="H115" s="5"/>
      <c r="I115" s="5"/>
      <c r="J115" s="5"/>
      <c r="K115" s="5">
        <f>IF(J115&lt;&gt;"",J115,I115)</f>
      </c>
      <c r="L115" s="5">
        <f>IF(K115="","",K115-TODAY())</f>
      </c>
      <c r="M115" s="5">
        <f>IF(N115="Filed/Paid","Done",IF(L115&lt;0,"Overdue",IF(L115&lt;=7,"Next 7 days",IF(L115&lt;=30,"Next 30 days","Later"))))</f>
      </c>
      <c r="N115" s="5"/>
      <c r="O115" s="5"/>
      <c r="P115" s="5"/>
    </row>
    <row r="116">
      <c r="A116" s="5"/>
      <c r="B116" s="5"/>
      <c r="C116" s="5">
        <f>IFERROR(XLOOKUP(B116,Clients!$A$6:$A$205,Clients!$B$6:$B$205),"")</f>
      </c>
      <c r="D116" s="5"/>
      <c r="E116" s="5"/>
      <c r="F116" s="5"/>
      <c r="G116" s="5"/>
      <c r="H116" s="5"/>
      <c r="I116" s="5"/>
      <c r="J116" s="5"/>
      <c r="K116" s="5">
        <f>IF(J116&lt;&gt;"",J116,I116)</f>
      </c>
      <c r="L116" s="5">
        <f>IF(K116="","",K116-TODAY())</f>
      </c>
      <c r="M116" s="5">
        <f>IF(N116="Filed/Paid","Done",IF(L116&lt;0,"Overdue",IF(L116&lt;=7,"Next 7 days",IF(L116&lt;=30,"Next 30 days","Later"))))</f>
      </c>
      <c r="N116" s="5"/>
      <c r="O116" s="5"/>
      <c r="P116" s="5"/>
    </row>
    <row r="117">
      <c r="A117" s="5"/>
      <c r="B117" s="5"/>
      <c r="C117" s="5">
        <f>IFERROR(XLOOKUP(B117,Clients!$A$6:$A$205,Clients!$B$6:$B$205),"")</f>
      </c>
      <c r="D117" s="5"/>
      <c r="E117" s="5"/>
      <c r="F117" s="5"/>
      <c r="G117" s="5"/>
      <c r="H117" s="5"/>
      <c r="I117" s="5"/>
      <c r="J117" s="5"/>
      <c r="K117" s="5">
        <f>IF(J117&lt;&gt;"",J117,I117)</f>
      </c>
      <c r="L117" s="5">
        <f>IF(K117="","",K117-TODAY())</f>
      </c>
      <c r="M117" s="5">
        <f>IF(N117="Filed/Paid","Done",IF(L117&lt;0,"Overdue",IF(L117&lt;=7,"Next 7 days",IF(L117&lt;=30,"Next 30 days","Later"))))</f>
      </c>
      <c r="N117" s="5"/>
      <c r="O117" s="5"/>
      <c r="P117" s="5"/>
    </row>
    <row r="118">
      <c r="A118" s="5"/>
      <c r="B118" s="5"/>
      <c r="C118" s="5">
        <f>IFERROR(XLOOKUP(B118,Clients!$A$6:$A$205,Clients!$B$6:$B$205),"")</f>
      </c>
      <c r="D118" s="5"/>
      <c r="E118" s="5"/>
      <c r="F118" s="5"/>
      <c r="G118" s="5"/>
      <c r="H118" s="5"/>
      <c r="I118" s="5"/>
      <c r="J118" s="5"/>
      <c r="K118" s="5">
        <f>IF(J118&lt;&gt;"",J118,I118)</f>
      </c>
      <c r="L118" s="5">
        <f>IF(K118="","",K118-TODAY())</f>
      </c>
      <c r="M118" s="5">
        <f>IF(N118="Filed/Paid","Done",IF(L118&lt;0,"Overdue",IF(L118&lt;=7,"Next 7 days",IF(L118&lt;=30,"Next 30 days","Later"))))</f>
      </c>
      <c r="N118" s="5"/>
      <c r="O118" s="5"/>
      <c r="P118" s="5"/>
    </row>
    <row r="119">
      <c r="A119" s="5"/>
      <c r="B119" s="5"/>
      <c r="C119" s="5">
        <f>IFERROR(XLOOKUP(B119,Clients!$A$6:$A$205,Clients!$B$6:$B$205),"")</f>
      </c>
      <c r="D119" s="5"/>
      <c r="E119" s="5"/>
      <c r="F119" s="5"/>
      <c r="G119" s="5"/>
      <c r="H119" s="5"/>
      <c r="I119" s="5"/>
      <c r="J119" s="5"/>
      <c r="K119" s="5">
        <f>IF(J119&lt;&gt;"",J119,I119)</f>
      </c>
      <c r="L119" s="5">
        <f>IF(K119="","",K119-TODAY())</f>
      </c>
      <c r="M119" s="5">
        <f>IF(N119="Filed/Paid","Done",IF(L119&lt;0,"Overdue",IF(L119&lt;=7,"Next 7 days",IF(L119&lt;=30,"Next 30 days","Later"))))</f>
      </c>
      <c r="N119" s="5"/>
      <c r="O119" s="5"/>
      <c r="P119" s="5"/>
    </row>
    <row r="120">
      <c r="A120" s="5"/>
      <c r="B120" s="5"/>
      <c r="C120" s="5">
        <f>IFERROR(XLOOKUP(B120,Clients!$A$6:$A$205,Clients!$B$6:$B$205),"")</f>
      </c>
      <c r="D120" s="5"/>
      <c r="E120" s="5"/>
      <c r="F120" s="5"/>
      <c r="G120" s="5"/>
      <c r="H120" s="5"/>
      <c r="I120" s="5"/>
      <c r="J120" s="5"/>
      <c r="K120" s="5">
        <f>IF(J120&lt;&gt;"",J120,I120)</f>
      </c>
      <c r="L120" s="5">
        <f>IF(K120="","",K120-TODAY())</f>
      </c>
      <c r="M120" s="5">
        <f>IF(N120="Filed/Paid","Done",IF(L120&lt;0,"Overdue",IF(L120&lt;=7,"Next 7 days",IF(L120&lt;=30,"Next 30 days","Later"))))</f>
      </c>
      <c r="N120" s="5"/>
      <c r="O120" s="5"/>
      <c r="P120" s="5"/>
    </row>
    <row r="121">
      <c r="A121" s="5"/>
      <c r="B121" s="5"/>
      <c r="C121" s="5">
        <f>IFERROR(XLOOKUP(B121,Clients!$A$6:$A$205,Clients!$B$6:$B$205),"")</f>
      </c>
      <c r="D121" s="5"/>
      <c r="E121" s="5"/>
      <c r="F121" s="5"/>
      <c r="G121" s="5"/>
      <c r="H121" s="5"/>
      <c r="I121" s="5"/>
      <c r="J121" s="5"/>
      <c r="K121" s="5">
        <f>IF(J121&lt;&gt;"",J121,I121)</f>
      </c>
      <c r="L121" s="5">
        <f>IF(K121="","",K121-TODAY())</f>
      </c>
      <c r="M121" s="5">
        <f>IF(N121="Filed/Paid","Done",IF(L121&lt;0,"Overdue",IF(L121&lt;=7,"Next 7 days",IF(L121&lt;=30,"Next 30 days","Later"))))</f>
      </c>
      <c r="N121" s="5"/>
      <c r="O121" s="5"/>
      <c r="P121" s="5"/>
    </row>
    <row r="122">
      <c r="A122" s="5"/>
      <c r="B122" s="5"/>
      <c r="C122" s="5">
        <f>IFERROR(XLOOKUP(B122,Clients!$A$6:$A$205,Clients!$B$6:$B$205),"")</f>
      </c>
      <c r="D122" s="5"/>
      <c r="E122" s="5"/>
      <c r="F122" s="5"/>
      <c r="G122" s="5"/>
      <c r="H122" s="5"/>
      <c r="I122" s="5"/>
      <c r="J122" s="5"/>
      <c r="K122" s="5">
        <f>IF(J122&lt;&gt;"",J122,I122)</f>
      </c>
      <c r="L122" s="5">
        <f>IF(K122="","",K122-TODAY())</f>
      </c>
      <c r="M122" s="5">
        <f>IF(N122="Filed/Paid","Done",IF(L122&lt;0,"Overdue",IF(L122&lt;=7,"Next 7 days",IF(L122&lt;=30,"Next 30 days","Later"))))</f>
      </c>
      <c r="N122" s="5"/>
      <c r="O122" s="5"/>
      <c r="P122" s="5"/>
    </row>
    <row r="123">
      <c r="A123" s="5"/>
      <c r="B123" s="5"/>
      <c r="C123" s="5">
        <f>IFERROR(XLOOKUP(B123,Clients!$A$6:$A$205,Clients!$B$6:$B$205),"")</f>
      </c>
      <c r="D123" s="5"/>
      <c r="E123" s="5"/>
      <c r="F123" s="5"/>
      <c r="G123" s="5"/>
      <c r="H123" s="5"/>
      <c r="I123" s="5"/>
      <c r="J123" s="5"/>
      <c r="K123" s="5">
        <f>IF(J123&lt;&gt;"",J123,I123)</f>
      </c>
      <c r="L123" s="5">
        <f>IF(K123="","",K123-TODAY())</f>
      </c>
      <c r="M123" s="5">
        <f>IF(N123="Filed/Paid","Done",IF(L123&lt;0,"Overdue",IF(L123&lt;=7,"Next 7 days",IF(L123&lt;=30,"Next 30 days","Later"))))</f>
      </c>
      <c r="N123" s="5"/>
      <c r="O123" s="5"/>
      <c r="P123" s="5"/>
    </row>
    <row r="124">
      <c r="A124" s="5"/>
      <c r="B124" s="5"/>
      <c r="C124" s="5">
        <f>IFERROR(XLOOKUP(B124,Clients!$A$6:$A$205,Clients!$B$6:$B$205),"")</f>
      </c>
      <c r="D124" s="5"/>
      <c r="E124" s="5"/>
      <c r="F124" s="5"/>
      <c r="G124" s="5"/>
      <c r="H124" s="5"/>
      <c r="I124" s="5"/>
      <c r="J124" s="5"/>
      <c r="K124" s="5">
        <f>IF(J124&lt;&gt;"",J124,I124)</f>
      </c>
      <c r="L124" s="5">
        <f>IF(K124="","",K124-TODAY())</f>
      </c>
      <c r="M124" s="5">
        <f>IF(N124="Filed/Paid","Done",IF(L124&lt;0,"Overdue",IF(L124&lt;=7,"Next 7 days",IF(L124&lt;=30,"Next 30 days","Later"))))</f>
      </c>
      <c r="N124" s="5"/>
      <c r="O124" s="5"/>
      <c r="P124" s="5"/>
    </row>
    <row r="125">
      <c r="A125" s="5"/>
      <c r="B125" s="5"/>
      <c r="C125" s="5">
        <f>IFERROR(XLOOKUP(B125,Clients!$A$6:$A$205,Clients!$B$6:$B$205),"")</f>
      </c>
      <c r="D125" s="5"/>
      <c r="E125" s="5"/>
      <c r="F125" s="5"/>
      <c r="G125" s="5"/>
      <c r="H125" s="5"/>
      <c r="I125" s="5"/>
      <c r="J125" s="5"/>
      <c r="K125" s="5">
        <f>IF(J125&lt;&gt;"",J125,I125)</f>
      </c>
      <c r="L125" s="5">
        <f>IF(K125="","",K125-TODAY())</f>
      </c>
      <c r="M125" s="5">
        <f>IF(N125="Filed/Paid","Done",IF(L125&lt;0,"Overdue",IF(L125&lt;=7,"Next 7 days",IF(L125&lt;=30,"Next 30 days","Later"))))</f>
      </c>
      <c r="N125" s="5"/>
      <c r="O125" s="5"/>
      <c r="P125" s="5"/>
    </row>
    <row r="126">
      <c r="A126" s="5"/>
      <c r="B126" s="5"/>
      <c r="C126" s="5">
        <f>IFERROR(XLOOKUP(B126,Clients!$A$6:$A$205,Clients!$B$6:$B$205),"")</f>
      </c>
      <c r="D126" s="5"/>
      <c r="E126" s="5"/>
      <c r="F126" s="5"/>
      <c r="G126" s="5"/>
      <c r="H126" s="5"/>
      <c r="I126" s="5"/>
      <c r="J126" s="5"/>
      <c r="K126" s="5">
        <f>IF(J126&lt;&gt;"",J126,I126)</f>
      </c>
      <c r="L126" s="5">
        <f>IF(K126="","",K126-TODAY())</f>
      </c>
      <c r="M126" s="5">
        <f>IF(N126="Filed/Paid","Done",IF(L126&lt;0,"Overdue",IF(L126&lt;=7,"Next 7 days",IF(L126&lt;=30,"Next 30 days","Later"))))</f>
      </c>
      <c r="N126" s="5"/>
      <c r="O126" s="5"/>
      <c r="P126" s="5"/>
    </row>
    <row r="127">
      <c r="A127" s="5"/>
      <c r="B127" s="5"/>
      <c r="C127" s="5">
        <f>IFERROR(XLOOKUP(B127,Clients!$A$6:$A$205,Clients!$B$6:$B$205),"")</f>
      </c>
      <c r="D127" s="5"/>
      <c r="E127" s="5"/>
      <c r="F127" s="5"/>
      <c r="G127" s="5"/>
      <c r="H127" s="5"/>
      <c r="I127" s="5"/>
      <c r="J127" s="5"/>
      <c r="K127" s="5">
        <f>IF(J127&lt;&gt;"",J127,I127)</f>
      </c>
      <c r="L127" s="5">
        <f>IF(K127="","",K127-TODAY())</f>
      </c>
      <c r="M127" s="5">
        <f>IF(N127="Filed/Paid","Done",IF(L127&lt;0,"Overdue",IF(L127&lt;=7,"Next 7 days",IF(L127&lt;=30,"Next 30 days","Later"))))</f>
      </c>
      <c r="N127" s="5"/>
      <c r="O127" s="5"/>
      <c r="P127" s="5"/>
    </row>
    <row r="128">
      <c r="A128" s="5"/>
      <c r="B128" s="5"/>
      <c r="C128" s="5">
        <f>IFERROR(XLOOKUP(B128,Clients!$A$6:$A$205,Clients!$B$6:$B$205),"")</f>
      </c>
      <c r="D128" s="5"/>
      <c r="E128" s="5"/>
      <c r="F128" s="5"/>
      <c r="G128" s="5"/>
      <c r="H128" s="5"/>
      <c r="I128" s="5"/>
      <c r="J128" s="5"/>
      <c r="K128" s="5">
        <f>IF(J128&lt;&gt;"",J128,I128)</f>
      </c>
      <c r="L128" s="5">
        <f>IF(K128="","",K128-TODAY())</f>
      </c>
      <c r="M128" s="5">
        <f>IF(N128="Filed/Paid","Done",IF(L128&lt;0,"Overdue",IF(L128&lt;=7,"Next 7 days",IF(L128&lt;=30,"Next 30 days","Later"))))</f>
      </c>
      <c r="N128" s="5"/>
      <c r="O128" s="5"/>
      <c r="P128" s="5"/>
    </row>
    <row r="129">
      <c r="A129" s="5"/>
      <c r="B129" s="5"/>
      <c r="C129" s="5">
        <f>IFERROR(XLOOKUP(B129,Clients!$A$6:$A$205,Clients!$B$6:$B$205),"")</f>
      </c>
      <c r="D129" s="5"/>
      <c r="E129" s="5"/>
      <c r="F129" s="5"/>
      <c r="G129" s="5"/>
      <c r="H129" s="5"/>
      <c r="I129" s="5"/>
      <c r="J129" s="5"/>
      <c r="K129" s="5">
        <f>IF(J129&lt;&gt;"",J129,I129)</f>
      </c>
      <c r="L129" s="5">
        <f>IF(K129="","",K129-TODAY())</f>
      </c>
      <c r="M129" s="5">
        <f>IF(N129="Filed/Paid","Done",IF(L129&lt;0,"Overdue",IF(L129&lt;=7,"Next 7 days",IF(L129&lt;=30,"Next 30 days","Later"))))</f>
      </c>
      <c r="N129" s="5"/>
      <c r="O129" s="5"/>
      <c r="P129" s="5"/>
    </row>
    <row r="130">
      <c r="A130" s="5"/>
      <c r="B130" s="5"/>
      <c r="C130" s="5">
        <f>IFERROR(XLOOKUP(B130,Clients!$A$6:$A$205,Clients!$B$6:$B$205),"")</f>
      </c>
      <c r="D130" s="5"/>
      <c r="E130" s="5"/>
      <c r="F130" s="5"/>
      <c r="G130" s="5"/>
      <c r="H130" s="5"/>
      <c r="I130" s="5"/>
      <c r="J130" s="5"/>
      <c r="K130" s="5">
        <f>IF(J130&lt;&gt;"",J130,I130)</f>
      </c>
      <c r="L130" s="5">
        <f>IF(K130="","",K130-TODAY())</f>
      </c>
      <c r="M130" s="5">
        <f>IF(N130="Filed/Paid","Done",IF(L130&lt;0,"Overdue",IF(L130&lt;=7,"Next 7 days",IF(L130&lt;=30,"Next 30 days","Later"))))</f>
      </c>
      <c r="N130" s="5"/>
      <c r="O130" s="5"/>
      <c r="P130" s="5"/>
    </row>
    <row r="131">
      <c r="A131" s="5"/>
      <c r="B131" s="5"/>
      <c r="C131" s="5">
        <f>IFERROR(XLOOKUP(B131,Clients!$A$6:$A$205,Clients!$B$6:$B$205),"")</f>
      </c>
      <c r="D131" s="5"/>
      <c r="E131" s="5"/>
      <c r="F131" s="5"/>
      <c r="G131" s="5"/>
      <c r="H131" s="5"/>
      <c r="I131" s="5"/>
      <c r="J131" s="5"/>
      <c r="K131" s="5">
        <f>IF(J131&lt;&gt;"",J131,I131)</f>
      </c>
      <c r="L131" s="5">
        <f>IF(K131="","",K131-TODAY())</f>
      </c>
      <c r="M131" s="5">
        <f>IF(N131="Filed/Paid","Done",IF(L131&lt;0,"Overdue",IF(L131&lt;=7,"Next 7 days",IF(L131&lt;=30,"Next 30 days","Later"))))</f>
      </c>
      <c r="N131" s="5"/>
      <c r="O131" s="5"/>
      <c r="P131" s="5"/>
    </row>
    <row r="132">
      <c r="A132" s="5"/>
      <c r="B132" s="5"/>
      <c r="C132" s="5">
        <f>IFERROR(XLOOKUP(B132,Clients!$A$6:$A$205,Clients!$B$6:$B$205),"")</f>
      </c>
      <c r="D132" s="5"/>
      <c r="E132" s="5"/>
      <c r="F132" s="5"/>
      <c r="G132" s="5"/>
      <c r="H132" s="5"/>
      <c r="I132" s="5"/>
      <c r="J132" s="5"/>
      <c r="K132" s="5">
        <f>IF(J132&lt;&gt;"",J132,I132)</f>
      </c>
      <c r="L132" s="5">
        <f>IF(K132="","",K132-TODAY())</f>
      </c>
      <c r="M132" s="5">
        <f>IF(N132="Filed/Paid","Done",IF(L132&lt;0,"Overdue",IF(L132&lt;=7,"Next 7 days",IF(L132&lt;=30,"Next 30 days","Later"))))</f>
      </c>
      <c r="N132" s="5"/>
      <c r="O132" s="5"/>
      <c r="P132" s="5"/>
    </row>
    <row r="133">
      <c r="A133" s="5"/>
      <c r="B133" s="5"/>
      <c r="C133" s="5">
        <f>IFERROR(XLOOKUP(B133,Clients!$A$6:$A$205,Clients!$B$6:$B$205),"")</f>
      </c>
      <c r="D133" s="5"/>
      <c r="E133" s="5"/>
      <c r="F133" s="5"/>
      <c r="G133" s="5"/>
      <c r="H133" s="5"/>
      <c r="I133" s="5"/>
      <c r="J133" s="5"/>
      <c r="K133" s="5">
        <f>IF(J133&lt;&gt;"",J133,I133)</f>
      </c>
      <c r="L133" s="5">
        <f>IF(K133="","",K133-TODAY())</f>
      </c>
      <c r="M133" s="5">
        <f>IF(N133="Filed/Paid","Done",IF(L133&lt;0,"Overdue",IF(L133&lt;=7,"Next 7 days",IF(L133&lt;=30,"Next 30 days","Later"))))</f>
      </c>
      <c r="N133" s="5"/>
      <c r="O133" s="5"/>
      <c r="P133" s="5"/>
    </row>
    <row r="134">
      <c r="A134" s="5"/>
      <c r="B134" s="5"/>
      <c r="C134" s="5">
        <f>IFERROR(XLOOKUP(B134,Clients!$A$6:$A$205,Clients!$B$6:$B$205),"")</f>
      </c>
      <c r="D134" s="5"/>
      <c r="E134" s="5"/>
      <c r="F134" s="5"/>
      <c r="G134" s="5"/>
      <c r="H134" s="5"/>
      <c r="I134" s="5"/>
      <c r="J134" s="5"/>
      <c r="K134" s="5">
        <f>IF(J134&lt;&gt;"",J134,I134)</f>
      </c>
      <c r="L134" s="5">
        <f>IF(K134="","",K134-TODAY())</f>
      </c>
      <c r="M134" s="5">
        <f>IF(N134="Filed/Paid","Done",IF(L134&lt;0,"Overdue",IF(L134&lt;=7,"Next 7 days",IF(L134&lt;=30,"Next 30 days","Later"))))</f>
      </c>
      <c r="N134" s="5"/>
      <c r="O134" s="5"/>
      <c r="P134" s="5"/>
    </row>
    <row r="135">
      <c r="A135" s="5"/>
      <c r="B135" s="5"/>
      <c r="C135" s="5">
        <f>IFERROR(XLOOKUP(B135,Clients!$A$6:$A$205,Clients!$B$6:$B$205),"")</f>
      </c>
      <c r="D135" s="5"/>
      <c r="E135" s="5"/>
      <c r="F135" s="5"/>
      <c r="G135" s="5"/>
      <c r="H135" s="5"/>
      <c r="I135" s="5"/>
      <c r="J135" s="5"/>
      <c r="K135" s="5">
        <f>IF(J135&lt;&gt;"",J135,I135)</f>
      </c>
      <c r="L135" s="5">
        <f>IF(K135="","",K135-TODAY())</f>
      </c>
      <c r="M135" s="5">
        <f>IF(N135="Filed/Paid","Done",IF(L135&lt;0,"Overdue",IF(L135&lt;=7,"Next 7 days",IF(L135&lt;=30,"Next 30 days","Later"))))</f>
      </c>
      <c r="N135" s="5"/>
      <c r="O135" s="5"/>
      <c r="P135" s="5"/>
    </row>
    <row r="136">
      <c r="A136" s="5"/>
      <c r="B136" s="5"/>
      <c r="C136" s="5">
        <f>IFERROR(XLOOKUP(B136,Clients!$A$6:$A$205,Clients!$B$6:$B$205),"")</f>
      </c>
      <c r="D136" s="5"/>
      <c r="E136" s="5"/>
      <c r="F136" s="5"/>
      <c r="G136" s="5"/>
      <c r="H136" s="5"/>
      <c r="I136" s="5"/>
      <c r="J136" s="5"/>
      <c r="K136" s="5">
        <f>IF(J136&lt;&gt;"",J136,I136)</f>
      </c>
      <c r="L136" s="5">
        <f>IF(K136="","",K136-TODAY())</f>
      </c>
      <c r="M136" s="5">
        <f>IF(N136="Filed/Paid","Done",IF(L136&lt;0,"Overdue",IF(L136&lt;=7,"Next 7 days",IF(L136&lt;=30,"Next 30 days","Later"))))</f>
      </c>
      <c r="N136" s="5"/>
      <c r="O136" s="5"/>
      <c r="P136" s="5"/>
    </row>
    <row r="137">
      <c r="A137" s="5"/>
      <c r="B137" s="5"/>
      <c r="C137" s="5">
        <f>IFERROR(XLOOKUP(B137,Clients!$A$6:$A$205,Clients!$B$6:$B$205),"")</f>
      </c>
      <c r="D137" s="5"/>
      <c r="E137" s="5"/>
      <c r="F137" s="5"/>
      <c r="G137" s="5"/>
      <c r="H137" s="5"/>
      <c r="I137" s="5"/>
      <c r="J137" s="5"/>
      <c r="K137" s="5">
        <f>IF(J137&lt;&gt;"",J137,I137)</f>
      </c>
      <c r="L137" s="5">
        <f>IF(K137="","",K137-TODAY())</f>
      </c>
      <c r="M137" s="5">
        <f>IF(N137="Filed/Paid","Done",IF(L137&lt;0,"Overdue",IF(L137&lt;=7,"Next 7 days",IF(L137&lt;=30,"Next 30 days","Later"))))</f>
      </c>
      <c r="N137" s="5"/>
      <c r="O137" s="5"/>
      <c r="P137" s="5"/>
    </row>
    <row r="138">
      <c r="A138" s="5"/>
      <c r="B138" s="5"/>
      <c r="C138" s="5">
        <f>IFERROR(XLOOKUP(B138,Clients!$A$6:$A$205,Clients!$B$6:$B$205),"")</f>
      </c>
      <c r="D138" s="5"/>
      <c r="E138" s="5"/>
      <c r="F138" s="5"/>
      <c r="G138" s="5"/>
      <c r="H138" s="5"/>
      <c r="I138" s="5"/>
      <c r="J138" s="5"/>
      <c r="K138" s="5">
        <f>IF(J138&lt;&gt;"",J138,I138)</f>
      </c>
      <c r="L138" s="5">
        <f>IF(K138="","",K138-TODAY())</f>
      </c>
      <c r="M138" s="5">
        <f>IF(N138="Filed/Paid","Done",IF(L138&lt;0,"Overdue",IF(L138&lt;=7,"Next 7 days",IF(L138&lt;=30,"Next 30 days","Later"))))</f>
      </c>
      <c r="N138" s="5"/>
      <c r="O138" s="5"/>
      <c r="P138" s="5"/>
    </row>
    <row r="139">
      <c r="A139" s="5"/>
      <c r="B139" s="5"/>
      <c r="C139" s="5">
        <f>IFERROR(XLOOKUP(B139,Clients!$A$6:$A$205,Clients!$B$6:$B$205),"")</f>
      </c>
      <c r="D139" s="5"/>
      <c r="E139" s="5"/>
      <c r="F139" s="5"/>
      <c r="G139" s="5"/>
      <c r="H139" s="5"/>
      <c r="I139" s="5"/>
      <c r="J139" s="5"/>
      <c r="K139" s="5">
        <f>IF(J139&lt;&gt;"",J139,I139)</f>
      </c>
      <c r="L139" s="5">
        <f>IF(K139="","",K139-TODAY())</f>
      </c>
      <c r="M139" s="5">
        <f>IF(N139="Filed/Paid","Done",IF(L139&lt;0,"Overdue",IF(L139&lt;=7,"Next 7 days",IF(L139&lt;=30,"Next 30 days","Later"))))</f>
      </c>
      <c r="N139" s="5"/>
      <c r="O139" s="5"/>
      <c r="P139" s="5"/>
    </row>
    <row r="140">
      <c r="A140" s="5"/>
      <c r="B140" s="5"/>
      <c r="C140" s="5">
        <f>IFERROR(XLOOKUP(B140,Clients!$A$6:$A$205,Clients!$B$6:$B$205),"")</f>
      </c>
      <c r="D140" s="5"/>
      <c r="E140" s="5"/>
      <c r="F140" s="5"/>
      <c r="G140" s="5"/>
      <c r="H140" s="5"/>
      <c r="I140" s="5"/>
      <c r="J140" s="5"/>
      <c r="K140" s="5">
        <f>IF(J140&lt;&gt;"",J140,I140)</f>
      </c>
      <c r="L140" s="5">
        <f>IF(K140="","",K140-TODAY())</f>
      </c>
      <c r="M140" s="5">
        <f>IF(N140="Filed/Paid","Done",IF(L140&lt;0,"Overdue",IF(L140&lt;=7,"Next 7 days",IF(L140&lt;=30,"Next 30 days","Later"))))</f>
      </c>
      <c r="N140" s="5"/>
      <c r="O140" s="5"/>
      <c r="P140" s="5"/>
    </row>
    <row r="141">
      <c r="A141" s="5"/>
      <c r="B141" s="5"/>
      <c r="C141" s="5">
        <f>IFERROR(XLOOKUP(B141,Clients!$A$6:$A$205,Clients!$B$6:$B$205),"")</f>
      </c>
      <c r="D141" s="5"/>
      <c r="E141" s="5"/>
      <c r="F141" s="5"/>
      <c r="G141" s="5"/>
      <c r="H141" s="5"/>
      <c r="I141" s="5"/>
      <c r="J141" s="5"/>
      <c r="K141" s="5">
        <f>IF(J141&lt;&gt;"",J141,I141)</f>
      </c>
      <c r="L141" s="5">
        <f>IF(K141="","",K141-TODAY())</f>
      </c>
      <c r="M141" s="5">
        <f>IF(N141="Filed/Paid","Done",IF(L141&lt;0,"Overdue",IF(L141&lt;=7,"Next 7 days",IF(L141&lt;=30,"Next 30 days","Later"))))</f>
      </c>
      <c r="N141" s="5"/>
      <c r="O141" s="5"/>
      <c r="P141" s="5"/>
    </row>
    <row r="142">
      <c r="A142" s="5"/>
      <c r="B142" s="5"/>
      <c r="C142" s="5">
        <f>IFERROR(XLOOKUP(B142,Clients!$A$6:$A$205,Clients!$B$6:$B$205),"")</f>
      </c>
      <c r="D142" s="5"/>
      <c r="E142" s="5"/>
      <c r="F142" s="5"/>
      <c r="G142" s="5"/>
      <c r="H142" s="5"/>
      <c r="I142" s="5"/>
      <c r="J142" s="5"/>
      <c r="K142" s="5">
        <f>IF(J142&lt;&gt;"",J142,I142)</f>
      </c>
      <c r="L142" s="5">
        <f>IF(K142="","",K142-TODAY())</f>
      </c>
      <c r="M142" s="5">
        <f>IF(N142="Filed/Paid","Done",IF(L142&lt;0,"Overdue",IF(L142&lt;=7,"Next 7 days",IF(L142&lt;=30,"Next 30 days","Later"))))</f>
      </c>
      <c r="N142" s="5"/>
      <c r="O142" s="5"/>
      <c r="P142" s="5"/>
    </row>
    <row r="143">
      <c r="A143" s="5"/>
      <c r="B143" s="5"/>
      <c r="C143" s="5">
        <f>IFERROR(XLOOKUP(B143,Clients!$A$6:$A$205,Clients!$B$6:$B$205),"")</f>
      </c>
      <c r="D143" s="5"/>
      <c r="E143" s="5"/>
      <c r="F143" s="5"/>
      <c r="G143" s="5"/>
      <c r="H143" s="5"/>
      <c r="I143" s="5"/>
      <c r="J143" s="5"/>
      <c r="K143" s="5">
        <f>IF(J143&lt;&gt;"",J143,I143)</f>
      </c>
      <c r="L143" s="5">
        <f>IF(K143="","",K143-TODAY())</f>
      </c>
      <c r="M143" s="5">
        <f>IF(N143="Filed/Paid","Done",IF(L143&lt;0,"Overdue",IF(L143&lt;=7,"Next 7 days",IF(L143&lt;=30,"Next 30 days","Later"))))</f>
      </c>
      <c r="N143" s="5"/>
      <c r="O143" s="5"/>
      <c r="P143" s="5"/>
    </row>
    <row r="144">
      <c r="A144" s="5"/>
      <c r="B144" s="5"/>
      <c r="C144" s="5">
        <f>IFERROR(XLOOKUP(B144,Clients!$A$6:$A$205,Clients!$B$6:$B$205),"")</f>
      </c>
      <c r="D144" s="5"/>
      <c r="E144" s="5"/>
      <c r="F144" s="5"/>
      <c r="G144" s="5"/>
      <c r="H144" s="5"/>
      <c r="I144" s="5"/>
      <c r="J144" s="5"/>
      <c r="K144" s="5">
        <f>IF(J144&lt;&gt;"",J144,I144)</f>
      </c>
      <c r="L144" s="5">
        <f>IF(K144="","",K144-TODAY())</f>
      </c>
      <c r="M144" s="5">
        <f>IF(N144="Filed/Paid","Done",IF(L144&lt;0,"Overdue",IF(L144&lt;=7,"Next 7 days",IF(L144&lt;=30,"Next 30 days","Later"))))</f>
      </c>
      <c r="N144" s="5"/>
      <c r="O144" s="5"/>
      <c r="P144" s="5"/>
    </row>
    <row r="145">
      <c r="A145" s="5"/>
      <c r="B145" s="5"/>
      <c r="C145" s="5">
        <f>IFERROR(XLOOKUP(B145,Clients!$A$6:$A$205,Clients!$B$6:$B$205),"")</f>
      </c>
      <c r="D145" s="5"/>
      <c r="E145" s="5"/>
      <c r="F145" s="5"/>
      <c r="G145" s="5"/>
      <c r="H145" s="5"/>
      <c r="I145" s="5"/>
      <c r="J145" s="5"/>
      <c r="K145" s="5">
        <f>IF(J145&lt;&gt;"",J145,I145)</f>
      </c>
      <c r="L145" s="5">
        <f>IF(K145="","",K145-TODAY())</f>
      </c>
      <c r="M145" s="5">
        <f>IF(N145="Filed/Paid","Done",IF(L145&lt;0,"Overdue",IF(L145&lt;=7,"Next 7 days",IF(L145&lt;=30,"Next 30 days","Later"))))</f>
      </c>
      <c r="N145" s="5"/>
      <c r="O145" s="5"/>
      <c r="P145" s="5"/>
    </row>
    <row r="146">
      <c r="A146" s="5"/>
      <c r="B146" s="5"/>
      <c r="C146" s="5">
        <f>IFERROR(XLOOKUP(B146,Clients!$A$6:$A$205,Clients!$B$6:$B$205),"")</f>
      </c>
      <c r="D146" s="5"/>
      <c r="E146" s="5"/>
      <c r="F146" s="5"/>
      <c r="G146" s="5"/>
      <c r="H146" s="5"/>
      <c r="I146" s="5"/>
      <c r="J146" s="5"/>
      <c r="K146" s="5">
        <f>IF(J146&lt;&gt;"",J146,I146)</f>
      </c>
      <c r="L146" s="5">
        <f>IF(K146="","",K146-TODAY())</f>
      </c>
      <c r="M146" s="5">
        <f>IF(N146="Filed/Paid","Done",IF(L146&lt;0,"Overdue",IF(L146&lt;=7,"Next 7 days",IF(L146&lt;=30,"Next 30 days","Later"))))</f>
      </c>
      <c r="N146" s="5"/>
      <c r="O146" s="5"/>
      <c r="P146" s="5"/>
    </row>
    <row r="147">
      <c r="A147" s="5"/>
      <c r="B147" s="5"/>
      <c r="C147" s="5">
        <f>IFERROR(XLOOKUP(B147,Clients!$A$6:$A$205,Clients!$B$6:$B$205),"")</f>
      </c>
      <c r="D147" s="5"/>
      <c r="E147" s="5"/>
      <c r="F147" s="5"/>
      <c r="G147" s="5"/>
      <c r="H147" s="5"/>
      <c r="I147" s="5"/>
      <c r="J147" s="5"/>
      <c r="K147" s="5">
        <f>IF(J147&lt;&gt;"",J147,I147)</f>
      </c>
      <c r="L147" s="5">
        <f>IF(K147="","",K147-TODAY())</f>
      </c>
      <c r="M147" s="5">
        <f>IF(N147="Filed/Paid","Done",IF(L147&lt;0,"Overdue",IF(L147&lt;=7,"Next 7 days",IF(L147&lt;=30,"Next 30 days","Later"))))</f>
      </c>
      <c r="N147" s="5"/>
      <c r="O147" s="5"/>
      <c r="P147" s="5"/>
    </row>
    <row r="148">
      <c r="A148" s="5"/>
      <c r="B148" s="5"/>
      <c r="C148" s="5">
        <f>IFERROR(XLOOKUP(B148,Clients!$A$6:$A$205,Clients!$B$6:$B$205),"")</f>
      </c>
      <c r="D148" s="5"/>
      <c r="E148" s="5"/>
      <c r="F148" s="5"/>
      <c r="G148" s="5"/>
      <c r="H148" s="5"/>
      <c r="I148" s="5"/>
      <c r="J148" s="5"/>
      <c r="K148" s="5">
        <f>IF(J148&lt;&gt;"",J148,I148)</f>
      </c>
      <c r="L148" s="5">
        <f>IF(K148="","",K148-TODAY())</f>
      </c>
      <c r="M148" s="5">
        <f>IF(N148="Filed/Paid","Done",IF(L148&lt;0,"Overdue",IF(L148&lt;=7,"Next 7 days",IF(L148&lt;=30,"Next 30 days","Later"))))</f>
      </c>
      <c r="N148" s="5"/>
      <c r="O148" s="5"/>
      <c r="P148" s="5"/>
    </row>
    <row r="149">
      <c r="A149" s="5"/>
      <c r="B149" s="5"/>
      <c r="C149" s="5">
        <f>IFERROR(XLOOKUP(B149,Clients!$A$6:$A$205,Clients!$B$6:$B$205),"")</f>
      </c>
      <c r="D149" s="5"/>
      <c r="E149" s="5"/>
      <c r="F149" s="5"/>
      <c r="G149" s="5"/>
      <c r="H149" s="5"/>
      <c r="I149" s="5"/>
      <c r="J149" s="5"/>
      <c r="K149" s="5">
        <f>IF(J149&lt;&gt;"",J149,I149)</f>
      </c>
      <c r="L149" s="5">
        <f>IF(K149="","",K149-TODAY())</f>
      </c>
      <c r="M149" s="5">
        <f>IF(N149="Filed/Paid","Done",IF(L149&lt;0,"Overdue",IF(L149&lt;=7,"Next 7 days",IF(L149&lt;=30,"Next 30 days","Later"))))</f>
      </c>
      <c r="N149" s="5"/>
      <c r="O149" s="5"/>
      <c r="P149" s="5"/>
    </row>
    <row r="150">
      <c r="A150" s="5"/>
      <c r="B150" s="5"/>
      <c r="C150" s="5">
        <f>IFERROR(XLOOKUP(B150,Clients!$A$6:$A$205,Clients!$B$6:$B$205),"")</f>
      </c>
      <c r="D150" s="5"/>
      <c r="E150" s="5"/>
      <c r="F150" s="5"/>
      <c r="G150" s="5"/>
      <c r="H150" s="5"/>
      <c r="I150" s="5"/>
      <c r="J150" s="5"/>
      <c r="K150" s="5">
        <f>IF(J150&lt;&gt;"",J150,I150)</f>
      </c>
      <c r="L150" s="5">
        <f>IF(K150="","",K150-TODAY())</f>
      </c>
      <c r="M150" s="5">
        <f>IF(N150="Filed/Paid","Done",IF(L150&lt;0,"Overdue",IF(L150&lt;=7,"Next 7 days",IF(L150&lt;=30,"Next 30 days","Later"))))</f>
      </c>
      <c r="N150" s="5"/>
      <c r="O150" s="5"/>
      <c r="P150" s="5"/>
    </row>
    <row r="151">
      <c r="A151" s="5"/>
      <c r="B151" s="5"/>
      <c r="C151" s="5">
        <f>IFERROR(XLOOKUP(B151,Clients!$A$6:$A$205,Clients!$B$6:$B$205),"")</f>
      </c>
      <c r="D151" s="5"/>
      <c r="E151" s="5"/>
      <c r="F151" s="5"/>
      <c r="G151" s="5"/>
      <c r="H151" s="5"/>
      <c r="I151" s="5"/>
      <c r="J151" s="5"/>
      <c r="K151" s="5">
        <f>IF(J151&lt;&gt;"",J151,I151)</f>
      </c>
      <c r="L151" s="5">
        <f>IF(K151="","",K151-TODAY())</f>
      </c>
      <c r="M151" s="5">
        <f>IF(N151="Filed/Paid","Done",IF(L151&lt;0,"Overdue",IF(L151&lt;=7,"Next 7 days",IF(L151&lt;=30,"Next 30 days","Later"))))</f>
      </c>
      <c r="N151" s="5"/>
      <c r="O151" s="5"/>
      <c r="P151" s="5"/>
    </row>
    <row r="152">
      <c r="A152" s="5"/>
      <c r="B152" s="5"/>
      <c r="C152" s="5">
        <f>IFERROR(XLOOKUP(B152,Clients!$A$6:$A$205,Clients!$B$6:$B$205),"")</f>
      </c>
      <c r="D152" s="5"/>
      <c r="E152" s="5"/>
      <c r="F152" s="5"/>
      <c r="G152" s="5"/>
      <c r="H152" s="5"/>
      <c r="I152" s="5"/>
      <c r="J152" s="5"/>
      <c r="K152" s="5">
        <f>IF(J152&lt;&gt;"",J152,I152)</f>
      </c>
      <c r="L152" s="5">
        <f>IF(K152="","",K152-TODAY())</f>
      </c>
      <c r="M152" s="5">
        <f>IF(N152="Filed/Paid","Done",IF(L152&lt;0,"Overdue",IF(L152&lt;=7,"Next 7 days",IF(L152&lt;=30,"Next 30 days","Later"))))</f>
      </c>
      <c r="N152" s="5"/>
      <c r="O152" s="5"/>
      <c r="P152" s="5"/>
    </row>
    <row r="153">
      <c r="A153" s="5"/>
      <c r="B153" s="5"/>
      <c r="C153" s="5">
        <f>IFERROR(XLOOKUP(B153,Clients!$A$6:$A$205,Clients!$B$6:$B$205),"")</f>
      </c>
      <c r="D153" s="5"/>
      <c r="E153" s="5"/>
      <c r="F153" s="5"/>
      <c r="G153" s="5"/>
      <c r="H153" s="5"/>
      <c r="I153" s="5"/>
      <c r="J153" s="5"/>
      <c r="K153" s="5">
        <f>IF(J153&lt;&gt;"",J153,I153)</f>
      </c>
      <c r="L153" s="5">
        <f>IF(K153="","",K153-TODAY())</f>
      </c>
      <c r="M153" s="5">
        <f>IF(N153="Filed/Paid","Done",IF(L153&lt;0,"Overdue",IF(L153&lt;=7,"Next 7 days",IF(L153&lt;=30,"Next 30 days","Later"))))</f>
      </c>
      <c r="N153" s="5"/>
      <c r="O153" s="5"/>
      <c r="P153" s="5"/>
    </row>
    <row r="154">
      <c r="A154" s="5"/>
      <c r="B154" s="5"/>
      <c r="C154" s="5">
        <f>IFERROR(XLOOKUP(B154,Clients!$A$6:$A$205,Clients!$B$6:$B$205),"")</f>
      </c>
      <c r="D154" s="5"/>
      <c r="E154" s="5"/>
      <c r="F154" s="5"/>
      <c r="G154" s="5"/>
      <c r="H154" s="5"/>
      <c r="I154" s="5"/>
      <c r="J154" s="5"/>
      <c r="K154" s="5">
        <f>IF(J154&lt;&gt;"",J154,I154)</f>
      </c>
      <c r="L154" s="5">
        <f>IF(K154="","",K154-TODAY())</f>
      </c>
      <c r="M154" s="5">
        <f>IF(N154="Filed/Paid","Done",IF(L154&lt;0,"Overdue",IF(L154&lt;=7,"Next 7 days",IF(L154&lt;=30,"Next 30 days","Later"))))</f>
      </c>
      <c r="N154" s="5"/>
      <c r="O154" s="5"/>
      <c r="P154" s="5"/>
    </row>
    <row r="155">
      <c r="A155" s="5"/>
      <c r="B155" s="5"/>
      <c r="C155" s="5">
        <f>IFERROR(XLOOKUP(B155,Clients!$A$6:$A$205,Clients!$B$6:$B$205),"")</f>
      </c>
      <c r="D155" s="5"/>
      <c r="E155" s="5"/>
      <c r="F155" s="5"/>
      <c r="G155" s="5"/>
      <c r="H155" s="5"/>
      <c r="I155" s="5"/>
      <c r="J155" s="5"/>
      <c r="K155" s="5">
        <f>IF(J155&lt;&gt;"",J155,I155)</f>
      </c>
      <c r="L155" s="5">
        <f>IF(K155="","",K155-TODAY())</f>
      </c>
      <c r="M155" s="5">
        <f>IF(N155="Filed/Paid","Done",IF(L155&lt;0,"Overdue",IF(L155&lt;=7,"Next 7 days",IF(L155&lt;=30,"Next 30 days","Later"))))</f>
      </c>
      <c r="N155" s="5"/>
      <c r="O155" s="5"/>
      <c r="P155" s="5"/>
    </row>
    <row r="156">
      <c r="A156" s="5"/>
      <c r="B156" s="5"/>
      <c r="C156" s="5">
        <f>IFERROR(XLOOKUP(B156,Clients!$A$6:$A$205,Clients!$B$6:$B$205),"")</f>
      </c>
      <c r="D156" s="5"/>
      <c r="E156" s="5"/>
      <c r="F156" s="5"/>
      <c r="G156" s="5"/>
      <c r="H156" s="5"/>
      <c r="I156" s="5"/>
      <c r="J156" s="5"/>
      <c r="K156" s="5">
        <f>IF(J156&lt;&gt;"",J156,I156)</f>
      </c>
      <c r="L156" s="5">
        <f>IF(K156="","",K156-TODAY())</f>
      </c>
      <c r="M156" s="5">
        <f>IF(N156="Filed/Paid","Done",IF(L156&lt;0,"Overdue",IF(L156&lt;=7,"Next 7 days",IF(L156&lt;=30,"Next 30 days","Later"))))</f>
      </c>
      <c r="N156" s="5"/>
      <c r="O156" s="5"/>
      <c r="P156" s="5"/>
    </row>
    <row r="157">
      <c r="A157" s="5"/>
      <c r="B157" s="5"/>
      <c r="C157" s="5">
        <f>IFERROR(XLOOKUP(B157,Clients!$A$6:$A$205,Clients!$B$6:$B$205),"")</f>
      </c>
      <c r="D157" s="5"/>
      <c r="E157" s="5"/>
      <c r="F157" s="5"/>
      <c r="G157" s="5"/>
      <c r="H157" s="5"/>
      <c r="I157" s="5"/>
      <c r="J157" s="5"/>
      <c r="K157" s="5">
        <f>IF(J157&lt;&gt;"",J157,I157)</f>
      </c>
      <c r="L157" s="5">
        <f>IF(K157="","",K157-TODAY())</f>
      </c>
      <c r="M157" s="5">
        <f>IF(N157="Filed/Paid","Done",IF(L157&lt;0,"Overdue",IF(L157&lt;=7,"Next 7 days",IF(L157&lt;=30,"Next 30 days","Later"))))</f>
      </c>
      <c r="N157" s="5"/>
      <c r="O157" s="5"/>
      <c r="P157" s="5"/>
    </row>
    <row r="158">
      <c r="A158" s="5"/>
      <c r="B158" s="5"/>
      <c r="C158" s="5">
        <f>IFERROR(XLOOKUP(B158,Clients!$A$6:$A$205,Clients!$B$6:$B$205),"")</f>
      </c>
      <c r="D158" s="5"/>
      <c r="E158" s="5"/>
      <c r="F158" s="5"/>
      <c r="G158" s="5"/>
      <c r="H158" s="5"/>
      <c r="I158" s="5"/>
      <c r="J158" s="5"/>
      <c r="K158" s="5">
        <f>IF(J158&lt;&gt;"",J158,I158)</f>
      </c>
      <c r="L158" s="5">
        <f>IF(K158="","",K158-TODAY())</f>
      </c>
      <c r="M158" s="5">
        <f>IF(N158="Filed/Paid","Done",IF(L158&lt;0,"Overdue",IF(L158&lt;=7,"Next 7 days",IF(L158&lt;=30,"Next 30 days","Later"))))</f>
      </c>
      <c r="N158" s="5"/>
      <c r="O158" s="5"/>
      <c r="P158" s="5"/>
    </row>
    <row r="159">
      <c r="A159" s="5"/>
      <c r="B159" s="5"/>
      <c r="C159" s="5">
        <f>IFERROR(XLOOKUP(B159,Clients!$A$6:$A$205,Clients!$B$6:$B$205),"")</f>
      </c>
      <c r="D159" s="5"/>
      <c r="E159" s="5"/>
      <c r="F159" s="5"/>
      <c r="G159" s="5"/>
      <c r="H159" s="5"/>
      <c r="I159" s="5"/>
      <c r="J159" s="5"/>
      <c r="K159" s="5">
        <f>IF(J159&lt;&gt;"",J159,I159)</f>
      </c>
      <c r="L159" s="5">
        <f>IF(K159="","",K159-TODAY())</f>
      </c>
      <c r="M159" s="5">
        <f>IF(N159="Filed/Paid","Done",IF(L159&lt;0,"Overdue",IF(L159&lt;=7,"Next 7 days",IF(L159&lt;=30,"Next 30 days","Later"))))</f>
      </c>
      <c r="N159" s="5"/>
      <c r="O159" s="5"/>
      <c r="P159" s="5"/>
    </row>
    <row r="160">
      <c r="A160" s="5"/>
      <c r="B160" s="5"/>
      <c r="C160" s="5">
        <f>IFERROR(XLOOKUP(B160,Clients!$A$6:$A$205,Clients!$B$6:$B$205),"")</f>
      </c>
      <c r="D160" s="5"/>
      <c r="E160" s="5"/>
      <c r="F160" s="5"/>
      <c r="G160" s="5"/>
      <c r="H160" s="5"/>
      <c r="I160" s="5"/>
      <c r="J160" s="5"/>
      <c r="K160" s="5">
        <f>IF(J160&lt;&gt;"",J160,I160)</f>
      </c>
      <c r="L160" s="5">
        <f>IF(K160="","",K160-TODAY())</f>
      </c>
      <c r="M160" s="5">
        <f>IF(N160="Filed/Paid","Done",IF(L160&lt;0,"Overdue",IF(L160&lt;=7,"Next 7 days",IF(L160&lt;=30,"Next 30 days","Later"))))</f>
      </c>
      <c r="N160" s="5"/>
      <c r="O160" s="5"/>
      <c r="P160" s="5"/>
    </row>
    <row r="161">
      <c r="A161" s="5"/>
      <c r="B161" s="5"/>
      <c r="C161" s="5">
        <f>IFERROR(XLOOKUP(B161,Clients!$A$6:$A$205,Clients!$B$6:$B$205),"")</f>
      </c>
      <c r="D161" s="5"/>
      <c r="E161" s="5"/>
      <c r="F161" s="5"/>
      <c r="G161" s="5"/>
      <c r="H161" s="5"/>
      <c r="I161" s="5"/>
      <c r="J161" s="5"/>
      <c r="K161" s="5">
        <f>IF(J161&lt;&gt;"",J161,I161)</f>
      </c>
      <c r="L161" s="5">
        <f>IF(K161="","",K161-TODAY())</f>
      </c>
      <c r="M161" s="5">
        <f>IF(N161="Filed/Paid","Done",IF(L161&lt;0,"Overdue",IF(L161&lt;=7,"Next 7 days",IF(L161&lt;=30,"Next 30 days","Later"))))</f>
      </c>
      <c r="N161" s="5"/>
      <c r="O161" s="5"/>
      <c r="P161" s="5"/>
    </row>
    <row r="162">
      <c r="A162" s="5"/>
      <c r="B162" s="5"/>
      <c r="C162" s="5">
        <f>IFERROR(XLOOKUP(B162,Clients!$A$6:$A$205,Clients!$B$6:$B$205),"")</f>
      </c>
      <c r="D162" s="5"/>
      <c r="E162" s="5"/>
      <c r="F162" s="5"/>
      <c r="G162" s="5"/>
      <c r="H162" s="5"/>
      <c r="I162" s="5"/>
      <c r="J162" s="5"/>
      <c r="K162" s="5">
        <f>IF(J162&lt;&gt;"",J162,I162)</f>
      </c>
      <c r="L162" s="5">
        <f>IF(K162="","",K162-TODAY())</f>
      </c>
      <c r="M162" s="5">
        <f>IF(N162="Filed/Paid","Done",IF(L162&lt;0,"Overdue",IF(L162&lt;=7,"Next 7 days",IF(L162&lt;=30,"Next 30 days","Later"))))</f>
      </c>
      <c r="N162" s="5"/>
      <c r="O162" s="5"/>
      <c r="P162" s="5"/>
    </row>
    <row r="163">
      <c r="A163" s="5"/>
      <c r="B163" s="5"/>
      <c r="C163" s="5">
        <f>IFERROR(XLOOKUP(B163,Clients!$A$6:$A$205,Clients!$B$6:$B$205),"")</f>
      </c>
      <c r="D163" s="5"/>
      <c r="E163" s="5"/>
      <c r="F163" s="5"/>
      <c r="G163" s="5"/>
      <c r="H163" s="5"/>
      <c r="I163" s="5"/>
      <c r="J163" s="5"/>
      <c r="K163" s="5">
        <f>IF(J163&lt;&gt;"",J163,I163)</f>
      </c>
      <c r="L163" s="5">
        <f>IF(K163="","",K163-TODAY())</f>
      </c>
      <c r="M163" s="5">
        <f>IF(N163="Filed/Paid","Done",IF(L163&lt;0,"Overdue",IF(L163&lt;=7,"Next 7 days",IF(L163&lt;=30,"Next 30 days","Later"))))</f>
      </c>
      <c r="N163" s="5"/>
      <c r="O163" s="5"/>
      <c r="P163" s="5"/>
    </row>
    <row r="164">
      <c r="A164" s="5"/>
      <c r="B164" s="5"/>
      <c r="C164" s="5">
        <f>IFERROR(XLOOKUP(B164,Clients!$A$6:$A$205,Clients!$B$6:$B$205),"")</f>
      </c>
      <c r="D164" s="5"/>
      <c r="E164" s="5"/>
      <c r="F164" s="5"/>
      <c r="G164" s="5"/>
      <c r="H164" s="5"/>
      <c r="I164" s="5"/>
      <c r="J164" s="5"/>
      <c r="K164" s="5">
        <f>IF(J164&lt;&gt;"",J164,I164)</f>
      </c>
      <c r="L164" s="5">
        <f>IF(K164="","",K164-TODAY())</f>
      </c>
      <c r="M164" s="5">
        <f>IF(N164="Filed/Paid","Done",IF(L164&lt;0,"Overdue",IF(L164&lt;=7,"Next 7 days",IF(L164&lt;=30,"Next 30 days","Later"))))</f>
      </c>
      <c r="N164" s="5"/>
      <c r="O164" s="5"/>
      <c r="P164" s="5"/>
    </row>
    <row r="165">
      <c r="A165" s="5"/>
      <c r="B165" s="5"/>
      <c r="C165" s="5">
        <f>IFERROR(XLOOKUP(B165,Clients!$A$6:$A$205,Clients!$B$6:$B$205),"")</f>
      </c>
      <c r="D165" s="5"/>
      <c r="E165" s="5"/>
      <c r="F165" s="5"/>
      <c r="G165" s="5"/>
      <c r="H165" s="5"/>
      <c r="I165" s="5"/>
      <c r="J165" s="5"/>
      <c r="K165" s="5">
        <f>IF(J165&lt;&gt;"",J165,I165)</f>
      </c>
      <c r="L165" s="5">
        <f>IF(K165="","",K165-TODAY())</f>
      </c>
      <c r="M165" s="5">
        <f>IF(N165="Filed/Paid","Done",IF(L165&lt;0,"Overdue",IF(L165&lt;=7,"Next 7 days",IF(L165&lt;=30,"Next 30 days","Later"))))</f>
      </c>
      <c r="N165" s="5"/>
      <c r="O165" s="5"/>
      <c r="P165" s="5"/>
    </row>
    <row r="166">
      <c r="A166" s="5"/>
      <c r="B166" s="5"/>
      <c r="C166" s="5">
        <f>IFERROR(XLOOKUP(B166,Clients!$A$6:$A$205,Clients!$B$6:$B$205),"")</f>
      </c>
      <c r="D166" s="5"/>
      <c r="E166" s="5"/>
      <c r="F166" s="5"/>
      <c r="G166" s="5"/>
      <c r="H166" s="5"/>
      <c r="I166" s="5"/>
      <c r="J166" s="5"/>
      <c r="K166" s="5">
        <f>IF(J166&lt;&gt;"",J166,I166)</f>
      </c>
      <c r="L166" s="5">
        <f>IF(K166="","",K166-TODAY())</f>
      </c>
      <c r="M166" s="5">
        <f>IF(N166="Filed/Paid","Done",IF(L166&lt;0,"Overdue",IF(L166&lt;=7,"Next 7 days",IF(L166&lt;=30,"Next 30 days","Later"))))</f>
      </c>
      <c r="N166" s="5"/>
      <c r="O166" s="5"/>
      <c r="P166" s="5"/>
    </row>
    <row r="167">
      <c r="A167" s="5"/>
      <c r="B167" s="5"/>
      <c r="C167" s="5">
        <f>IFERROR(XLOOKUP(B167,Clients!$A$6:$A$205,Clients!$B$6:$B$205),"")</f>
      </c>
      <c r="D167" s="5"/>
      <c r="E167" s="5"/>
      <c r="F167" s="5"/>
      <c r="G167" s="5"/>
      <c r="H167" s="5"/>
      <c r="I167" s="5"/>
      <c r="J167" s="5"/>
      <c r="K167" s="5">
        <f>IF(J167&lt;&gt;"",J167,I167)</f>
      </c>
      <c r="L167" s="5">
        <f>IF(K167="","",K167-TODAY())</f>
      </c>
      <c r="M167" s="5">
        <f>IF(N167="Filed/Paid","Done",IF(L167&lt;0,"Overdue",IF(L167&lt;=7,"Next 7 days",IF(L167&lt;=30,"Next 30 days","Later"))))</f>
      </c>
      <c r="N167" s="5"/>
      <c r="O167" s="5"/>
      <c r="P167" s="5"/>
    </row>
    <row r="168">
      <c r="A168" s="5"/>
      <c r="B168" s="5"/>
      <c r="C168" s="5">
        <f>IFERROR(XLOOKUP(B168,Clients!$A$6:$A$205,Clients!$B$6:$B$205),"")</f>
      </c>
      <c r="D168" s="5"/>
      <c r="E168" s="5"/>
      <c r="F168" s="5"/>
      <c r="G168" s="5"/>
      <c r="H168" s="5"/>
      <c r="I168" s="5"/>
      <c r="J168" s="5"/>
      <c r="K168" s="5">
        <f>IF(J168&lt;&gt;"",J168,I168)</f>
      </c>
      <c r="L168" s="5">
        <f>IF(K168="","",K168-TODAY())</f>
      </c>
      <c r="M168" s="5">
        <f>IF(N168="Filed/Paid","Done",IF(L168&lt;0,"Overdue",IF(L168&lt;=7,"Next 7 days",IF(L168&lt;=30,"Next 30 days","Later"))))</f>
      </c>
      <c r="N168" s="5"/>
      <c r="O168" s="5"/>
      <c r="P168" s="5"/>
    </row>
    <row r="169">
      <c r="A169" s="5"/>
      <c r="B169" s="5"/>
      <c r="C169" s="5">
        <f>IFERROR(XLOOKUP(B169,Clients!$A$6:$A$205,Clients!$B$6:$B$205),"")</f>
      </c>
      <c r="D169" s="5"/>
      <c r="E169" s="5"/>
      <c r="F169" s="5"/>
      <c r="G169" s="5"/>
      <c r="H169" s="5"/>
      <c r="I169" s="5"/>
      <c r="J169" s="5"/>
      <c r="K169" s="5">
        <f>IF(J169&lt;&gt;"",J169,I169)</f>
      </c>
      <c r="L169" s="5">
        <f>IF(K169="","",K169-TODAY())</f>
      </c>
      <c r="M169" s="5">
        <f>IF(N169="Filed/Paid","Done",IF(L169&lt;0,"Overdue",IF(L169&lt;=7,"Next 7 days",IF(L169&lt;=30,"Next 30 days","Later"))))</f>
      </c>
      <c r="N169" s="5"/>
      <c r="O169" s="5"/>
      <c r="P169" s="5"/>
    </row>
    <row r="170">
      <c r="A170" s="5"/>
      <c r="B170" s="5"/>
      <c r="C170" s="5">
        <f>IFERROR(XLOOKUP(B170,Clients!$A$6:$A$205,Clients!$B$6:$B$205),"")</f>
      </c>
      <c r="D170" s="5"/>
      <c r="E170" s="5"/>
      <c r="F170" s="5"/>
      <c r="G170" s="5"/>
      <c r="H170" s="5"/>
      <c r="I170" s="5"/>
      <c r="J170" s="5"/>
      <c r="K170" s="5">
        <f>IF(J170&lt;&gt;"",J170,I170)</f>
      </c>
      <c r="L170" s="5">
        <f>IF(K170="","",K170-TODAY())</f>
      </c>
      <c r="M170" s="5">
        <f>IF(N170="Filed/Paid","Done",IF(L170&lt;0,"Overdue",IF(L170&lt;=7,"Next 7 days",IF(L170&lt;=30,"Next 30 days","Later"))))</f>
      </c>
      <c r="N170" s="5"/>
      <c r="O170" s="5"/>
      <c r="P170" s="5"/>
    </row>
    <row r="171">
      <c r="A171" s="5"/>
      <c r="B171" s="5"/>
      <c r="C171" s="5">
        <f>IFERROR(XLOOKUP(B171,Clients!$A$6:$A$205,Clients!$B$6:$B$205),"")</f>
      </c>
      <c r="D171" s="5"/>
      <c r="E171" s="5"/>
      <c r="F171" s="5"/>
      <c r="G171" s="5"/>
      <c r="H171" s="5"/>
      <c r="I171" s="5"/>
      <c r="J171" s="5"/>
      <c r="K171" s="5">
        <f>IF(J171&lt;&gt;"",J171,I171)</f>
      </c>
      <c r="L171" s="5">
        <f>IF(K171="","",K171-TODAY())</f>
      </c>
      <c r="M171" s="5">
        <f>IF(N171="Filed/Paid","Done",IF(L171&lt;0,"Overdue",IF(L171&lt;=7,"Next 7 days",IF(L171&lt;=30,"Next 30 days","Later"))))</f>
      </c>
      <c r="N171" s="5"/>
      <c r="O171" s="5"/>
      <c r="P171" s="5"/>
    </row>
    <row r="172">
      <c r="A172" s="5"/>
      <c r="B172" s="5"/>
      <c r="C172" s="5">
        <f>IFERROR(XLOOKUP(B172,Clients!$A$6:$A$205,Clients!$B$6:$B$205),"")</f>
      </c>
      <c r="D172" s="5"/>
      <c r="E172" s="5"/>
      <c r="F172" s="5"/>
      <c r="G172" s="5"/>
      <c r="H172" s="5"/>
      <c r="I172" s="5"/>
      <c r="J172" s="5"/>
      <c r="K172" s="5">
        <f>IF(J172&lt;&gt;"",J172,I172)</f>
      </c>
      <c r="L172" s="5">
        <f>IF(K172="","",K172-TODAY())</f>
      </c>
      <c r="M172" s="5">
        <f>IF(N172="Filed/Paid","Done",IF(L172&lt;0,"Overdue",IF(L172&lt;=7,"Next 7 days",IF(L172&lt;=30,"Next 30 days","Later"))))</f>
      </c>
      <c r="N172" s="5"/>
      <c r="O172" s="5"/>
      <c r="P172" s="5"/>
    </row>
    <row r="173">
      <c r="A173" s="5"/>
      <c r="B173" s="5"/>
      <c r="C173" s="5">
        <f>IFERROR(XLOOKUP(B173,Clients!$A$6:$A$205,Clients!$B$6:$B$205),"")</f>
      </c>
      <c r="D173" s="5"/>
      <c r="E173" s="5"/>
      <c r="F173" s="5"/>
      <c r="G173" s="5"/>
      <c r="H173" s="5"/>
      <c r="I173" s="5"/>
      <c r="J173" s="5"/>
      <c r="K173" s="5">
        <f>IF(J173&lt;&gt;"",J173,I173)</f>
      </c>
      <c r="L173" s="5">
        <f>IF(K173="","",K173-TODAY())</f>
      </c>
      <c r="M173" s="5">
        <f>IF(N173="Filed/Paid","Done",IF(L173&lt;0,"Overdue",IF(L173&lt;=7,"Next 7 days",IF(L173&lt;=30,"Next 30 days","Later"))))</f>
      </c>
      <c r="N173" s="5"/>
      <c r="O173" s="5"/>
      <c r="P173" s="5"/>
    </row>
    <row r="174">
      <c r="A174" s="5"/>
      <c r="B174" s="5"/>
      <c r="C174" s="5">
        <f>IFERROR(XLOOKUP(B174,Clients!$A$6:$A$205,Clients!$B$6:$B$205),"")</f>
      </c>
      <c r="D174" s="5"/>
      <c r="E174" s="5"/>
      <c r="F174" s="5"/>
      <c r="G174" s="5"/>
      <c r="H174" s="5"/>
      <c r="I174" s="5"/>
      <c r="J174" s="5"/>
      <c r="K174" s="5">
        <f>IF(J174&lt;&gt;"",J174,I174)</f>
      </c>
      <c r="L174" s="5">
        <f>IF(K174="","",K174-TODAY())</f>
      </c>
      <c r="M174" s="5">
        <f>IF(N174="Filed/Paid","Done",IF(L174&lt;0,"Overdue",IF(L174&lt;=7,"Next 7 days",IF(L174&lt;=30,"Next 30 days","Later"))))</f>
      </c>
      <c r="N174" s="5"/>
      <c r="O174" s="5"/>
      <c r="P174" s="5"/>
    </row>
    <row r="175">
      <c r="A175" s="5"/>
      <c r="B175" s="5"/>
      <c r="C175" s="5">
        <f>IFERROR(XLOOKUP(B175,Clients!$A$6:$A$205,Clients!$B$6:$B$205),"")</f>
      </c>
      <c r="D175" s="5"/>
      <c r="E175" s="5"/>
      <c r="F175" s="5"/>
      <c r="G175" s="5"/>
      <c r="H175" s="5"/>
      <c r="I175" s="5"/>
      <c r="J175" s="5"/>
      <c r="K175" s="5">
        <f>IF(J175&lt;&gt;"",J175,I175)</f>
      </c>
      <c r="L175" s="5">
        <f>IF(K175="","",K175-TODAY())</f>
      </c>
      <c r="M175" s="5">
        <f>IF(N175="Filed/Paid","Done",IF(L175&lt;0,"Overdue",IF(L175&lt;=7,"Next 7 days",IF(L175&lt;=30,"Next 30 days","Later"))))</f>
      </c>
      <c r="N175" s="5"/>
      <c r="O175" s="5"/>
      <c r="P175" s="5"/>
    </row>
    <row r="176">
      <c r="A176" s="5"/>
      <c r="B176" s="5"/>
      <c r="C176" s="5">
        <f>IFERROR(XLOOKUP(B176,Clients!$A$6:$A$205,Clients!$B$6:$B$205),"")</f>
      </c>
      <c r="D176" s="5"/>
      <c r="E176" s="5"/>
      <c r="F176" s="5"/>
      <c r="G176" s="5"/>
      <c r="H176" s="5"/>
      <c r="I176" s="5"/>
      <c r="J176" s="5"/>
      <c r="K176" s="5">
        <f>IF(J176&lt;&gt;"",J176,I176)</f>
      </c>
      <c r="L176" s="5">
        <f>IF(K176="","",K176-TODAY())</f>
      </c>
      <c r="M176" s="5">
        <f>IF(N176="Filed/Paid","Done",IF(L176&lt;0,"Overdue",IF(L176&lt;=7,"Next 7 days",IF(L176&lt;=30,"Next 30 days","Later"))))</f>
      </c>
      <c r="N176" s="5"/>
      <c r="O176" s="5"/>
      <c r="P176" s="5"/>
    </row>
    <row r="177">
      <c r="A177" s="5"/>
      <c r="B177" s="5"/>
      <c r="C177" s="5">
        <f>IFERROR(XLOOKUP(B177,Clients!$A$6:$A$205,Clients!$B$6:$B$205),"")</f>
      </c>
      <c r="D177" s="5"/>
      <c r="E177" s="5"/>
      <c r="F177" s="5"/>
      <c r="G177" s="5"/>
      <c r="H177" s="5"/>
      <c r="I177" s="5"/>
      <c r="J177" s="5"/>
      <c r="K177" s="5">
        <f>IF(J177&lt;&gt;"",J177,I177)</f>
      </c>
      <c r="L177" s="5">
        <f>IF(K177="","",K177-TODAY())</f>
      </c>
      <c r="M177" s="5">
        <f>IF(N177="Filed/Paid","Done",IF(L177&lt;0,"Overdue",IF(L177&lt;=7,"Next 7 days",IF(L177&lt;=30,"Next 30 days","Later"))))</f>
      </c>
      <c r="N177" s="5"/>
      <c r="O177" s="5"/>
      <c r="P177" s="5"/>
    </row>
    <row r="178">
      <c r="A178" s="5"/>
      <c r="B178" s="5"/>
      <c r="C178" s="5">
        <f>IFERROR(XLOOKUP(B178,Clients!$A$6:$A$205,Clients!$B$6:$B$205),"")</f>
      </c>
      <c r="D178" s="5"/>
      <c r="E178" s="5"/>
      <c r="F178" s="5"/>
      <c r="G178" s="5"/>
      <c r="H178" s="5"/>
      <c r="I178" s="5"/>
      <c r="J178" s="5"/>
      <c r="K178" s="5">
        <f>IF(J178&lt;&gt;"",J178,I178)</f>
      </c>
      <c r="L178" s="5">
        <f>IF(K178="","",K178-TODAY())</f>
      </c>
      <c r="M178" s="5">
        <f>IF(N178="Filed/Paid","Done",IF(L178&lt;0,"Overdue",IF(L178&lt;=7,"Next 7 days",IF(L178&lt;=30,"Next 30 days","Later"))))</f>
      </c>
      <c r="N178" s="5"/>
      <c r="O178" s="5"/>
      <c r="P178" s="5"/>
    </row>
    <row r="179">
      <c r="A179" s="5"/>
      <c r="B179" s="5"/>
      <c r="C179" s="5">
        <f>IFERROR(XLOOKUP(B179,Clients!$A$6:$A$205,Clients!$B$6:$B$205),"")</f>
      </c>
      <c r="D179" s="5"/>
      <c r="E179" s="5"/>
      <c r="F179" s="5"/>
      <c r="G179" s="5"/>
      <c r="H179" s="5"/>
      <c r="I179" s="5"/>
      <c r="J179" s="5"/>
      <c r="K179" s="5">
        <f>IF(J179&lt;&gt;"",J179,I179)</f>
      </c>
      <c r="L179" s="5">
        <f>IF(K179="","",K179-TODAY())</f>
      </c>
      <c r="M179" s="5">
        <f>IF(N179="Filed/Paid","Done",IF(L179&lt;0,"Overdue",IF(L179&lt;=7,"Next 7 days",IF(L179&lt;=30,"Next 30 days","Later"))))</f>
      </c>
      <c r="N179" s="5"/>
      <c r="O179" s="5"/>
      <c r="P179" s="5"/>
    </row>
    <row r="180">
      <c r="A180" s="5"/>
      <c r="B180" s="5"/>
      <c r="C180" s="5">
        <f>IFERROR(XLOOKUP(B180,Clients!$A$6:$A$205,Clients!$B$6:$B$205),"")</f>
      </c>
      <c r="D180" s="5"/>
      <c r="E180" s="5"/>
      <c r="F180" s="5"/>
      <c r="G180" s="5"/>
      <c r="H180" s="5"/>
      <c r="I180" s="5"/>
      <c r="J180" s="5"/>
      <c r="K180" s="5">
        <f>IF(J180&lt;&gt;"",J180,I180)</f>
      </c>
      <c r="L180" s="5">
        <f>IF(K180="","",K180-TODAY())</f>
      </c>
      <c r="M180" s="5">
        <f>IF(N180="Filed/Paid","Done",IF(L180&lt;0,"Overdue",IF(L180&lt;=7,"Next 7 days",IF(L180&lt;=30,"Next 30 days","Later"))))</f>
      </c>
      <c r="N180" s="5"/>
      <c r="O180" s="5"/>
      <c r="P180" s="5"/>
    </row>
    <row r="181">
      <c r="A181" s="5"/>
      <c r="B181" s="5"/>
      <c r="C181" s="5">
        <f>IFERROR(XLOOKUP(B181,Clients!$A$6:$A$205,Clients!$B$6:$B$205),"")</f>
      </c>
      <c r="D181" s="5"/>
      <c r="E181" s="5"/>
      <c r="F181" s="5"/>
      <c r="G181" s="5"/>
      <c r="H181" s="5"/>
      <c r="I181" s="5"/>
      <c r="J181" s="5"/>
      <c r="K181" s="5">
        <f>IF(J181&lt;&gt;"",J181,I181)</f>
      </c>
      <c r="L181" s="5">
        <f>IF(K181="","",K181-TODAY())</f>
      </c>
      <c r="M181" s="5">
        <f>IF(N181="Filed/Paid","Done",IF(L181&lt;0,"Overdue",IF(L181&lt;=7,"Next 7 days",IF(L181&lt;=30,"Next 30 days","Later"))))</f>
      </c>
      <c r="N181" s="5"/>
      <c r="O181" s="5"/>
      <c r="P181" s="5"/>
    </row>
    <row r="182">
      <c r="A182" s="5"/>
      <c r="B182" s="5"/>
      <c r="C182" s="5">
        <f>IFERROR(XLOOKUP(B182,Clients!$A$6:$A$205,Clients!$B$6:$B$205),"")</f>
      </c>
      <c r="D182" s="5"/>
      <c r="E182" s="5"/>
      <c r="F182" s="5"/>
      <c r="G182" s="5"/>
      <c r="H182" s="5"/>
      <c r="I182" s="5"/>
      <c r="J182" s="5"/>
      <c r="K182" s="5">
        <f>IF(J182&lt;&gt;"",J182,I182)</f>
      </c>
      <c r="L182" s="5">
        <f>IF(K182="","",K182-TODAY())</f>
      </c>
      <c r="M182" s="5">
        <f>IF(N182="Filed/Paid","Done",IF(L182&lt;0,"Overdue",IF(L182&lt;=7,"Next 7 days",IF(L182&lt;=30,"Next 30 days","Later"))))</f>
      </c>
      <c r="N182" s="5"/>
      <c r="O182" s="5"/>
      <c r="P182" s="5"/>
    </row>
    <row r="183">
      <c r="A183" s="5"/>
      <c r="B183" s="5"/>
      <c r="C183" s="5">
        <f>IFERROR(XLOOKUP(B183,Clients!$A$6:$A$205,Clients!$B$6:$B$205),"")</f>
      </c>
      <c r="D183" s="5"/>
      <c r="E183" s="5"/>
      <c r="F183" s="5"/>
      <c r="G183" s="5"/>
      <c r="H183" s="5"/>
      <c r="I183" s="5"/>
      <c r="J183" s="5"/>
      <c r="K183" s="5">
        <f>IF(J183&lt;&gt;"",J183,I183)</f>
      </c>
      <c r="L183" s="5">
        <f>IF(K183="","",K183-TODAY())</f>
      </c>
      <c r="M183" s="5">
        <f>IF(N183="Filed/Paid","Done",IF(L183&lt;0,"Overdue",IF(L183&lt;=7,"Next 7 days",IF(L183&lt;=30,"Next 30 days","Later"))))</f>
      </c>
      <c r="N183" s="5"/>
      <c r="O183" s="5"/>
      <c r="P183" s="5"/>
    </row>
    <row r="184">
      <c r="A184" s="5"/>
      <c r="B184" s="5"/>
      <c r="C184" s="5">
        <f>IFERROR(XLOOKUP(B184,Clients!$A$6:$A$205,Clients!$B$6:$B$205),"")</f>
      </c>
      <c r="D184" s="5"/>
      <c r="E184" s="5"/>
      <c r="F184" s="5"/>
      <c r="G184" s="5"/>
      <c r="H184" s="5"/>
      <c r="I184" s="5"/>
      <c r="J184" s="5"/>
      <c r="K184" s="5">
        <f>IF(J184&lt;&gt;"",J184,I184)</f>
      </c>
      <c r="L184" s="5">
        <f>IF(K184="","",K184-TODAY())</f>
      </c>
      <c r="M184" s="5">
        <f>IF(N184="Filed/Paid","Done",IF(L184&lt;0,"Overdue",IF(L184&lt;=7,"Next 7 days",IF(L184&lt;=30,"Next 30 days","Later"))))</f>
      </c>
      <c r="N184" s="5"/>
      <c r="O184" s="5"/>
      <c r="P184" s="5"/>
    </row>
    <row r="185">
      <c r="A185" s="5"/>
      <c r="B185" s="5"/>
      <c r="C185" s="5">
        <f>IFERROR(XLOOKUP(B185,Clients!$A$6:$A$205,Clients!$B$6:$B$205),"")</f>
      </c>
      <c r="D185" s="5"/>
      <c r="E185" s="5"/>
      <c r="F185" s="5"/>
      <c r="G185" s="5"/>
      <c r="H185" s="5"/>
      <c r="I185" s="5"/>
      <c r="J185" s="5"/>
      <c r="K185" s="5">
        <f>IF(J185&lt;&gt;"",J185,I185)</f>
      </c>
      <c r="L185" s="5">
        <f>IF(K185="","",K185-TODAY())</f>
      </c>
      <c r="M185" s="5">
        <f>IF(N185="Filed/Paid","Done",IF(L185&lt;0,"Overdue",IF(L185&lt;=7,"Next 7 days",IF(L185&lt;=30,"Next 30 days","Later"))))</f>
      </c>
      <c r="N185" s="5"/>
      <c r="O185" s="5"/>
      <c r="P185" s="5"/>
    </row>
    <row r="186">
      <c r="A186" s="5"/>
      <c r="B186" s="5"/>
      <c r="C186" s="5">
        <f>IFERROR(XLOOKUP(B186,Clients!$A$6:$A$205,Clients!$B$6:$B$205),"")</f>
      </c>
      <c r="D186" s="5"/>
      <c r="E186" s="5"/>
      <c r="F186" s="5"/>
      <c r="G186" s="5"/>
      <c r="H186" s="5"/>
      <c r="I186" s="5"/>
      <c r="J186" s="5"/>
      <c r="K186" s="5">
        <f>IF(J186&lt;&gt;"",J186,I186)</f>
      </c>
      <c r="L186" s="5">
        <f>IF(K186="","",K186-TODAY())</f>
      </c>
      <c r="M186" s="5">
        <f>IF(N186="Filed/Paid","Done",IF(L186&lt;0,"Overdue",IF(L186&lt;=7,"Next 7 days",IF(L186&lt;=30,"Next 30 days","Later"))))</f>
      </c>
      <c r="N186" s="5"/>
      <c r="O186" s="5"/>
      <c r="P186" s="5"/>
    </row>
    <row r="187">
      <c r="A187" s="5"/>
      <c r="B187" s="5"/>
      <c r="C187" s="5">
        <f>IFERROR(XLOOKUP(B187,Clients!$A$6:$A$205,Clients!$B$6:$B$205),"")</f>
      </c>
      <c r="D187" s="5"/>
      <c r="E187" s="5"/>
      <c r="F187" s="5"/>
      <c r="G187" s="5"/>
      <c r="H187" s="5"/>
      <c r="I187" s="5"/>
      <c r="J187" s="5"/>
      <c r="K187" s="5">
        <f>IF(J187&lt;&gt;"",J187,I187)</f>
      </c>
      <c r="L187" s="5">
        <f>IF(K187="","",K187-TODAY())</f>
      </c>
      <c r="M187" s="5">
        <f>IF(N187="Filed/Paid","Done",IF(L187&lt;0,"Overdue",IF(L187&lt;=7,"Next 7 days",IF(L187&lt;=30,"Next 30 days","Later"))))</f>
      </c>
      <c r="N187" s="5"/>
      <c r="O187" s="5"/>
      <c r="P187" s="5"/>
    </row>
    <row r="188">
      <c r="A188" s="5"/>
      <c r="B188" s="5"/>
      <c r="C188" s="5">
        <f>IFERROR(XLOOKUP(B188,Clients!$A$6:$A$205,Clients!$B$6:$B$205),"")</f>
      </c>
      <c r="D188" s="5"/>
      <c r="E188" s="5"/>
      <c r="F188" s="5"/>
      <c r="G188" s="5"/>
      <c r="H188" s="5"/>
      <c r="I188" s="5"/>
      <c r="J188" s="5"/>
      <c r="K188" s="5">
        <f>IF(J188&lt;&gt;"",J188,I188)</f>
      </c>
      <c r="L188" s="5">
        <f>IF(K188="","",K188-TODAY())</f>
      </c>
      <c r="M188" s="5">
        <f>IF(N188="Filed/Paid","Done",IF(L188&lt;0,"Overdue",IF(L188&lt;=7,"Next 7 days",IF(L188&lt;=30,"Next 30 days","Later"))))</f>
      </c>
      <c r="N188" s="5"/>
      <c r="O188" s="5"/>
      <c r="P188" s="5"/>
    </row>
    <row r="189">
      <c r="A189" s="5"/>
      <c r="B189" s="5"/>
      <c r="C189" s="5">
        <f>IFERROR(XLOOKUP(B189,Clients!$A$6:$A$205,Clients!$B$6:$B$205),"")</f>
      </c>
      <c r="D189" s="5"/>
      <c r="E189" s="5"/>
      <c r="F189" s="5"/>
      <c r="G189" s="5"/>
      <c r="H189" s="5"/>
      <c r="I189" s="5"/>
      <c r="J189" s="5"/>
      <c r="K189" s="5">
        <f>IF(J189&lt;&gt;"",J189,I189)</f>
      </c>
      <c r="L189" s="5">
        <f>IF(K189="","",K189-TODAY())</f>
      </c>
      <c r="M189" s="5">
        <f>IF(N189="Filed/Paid","Done",IF(L189&lt;0,"Overdue",IF(L189&lt;=7,"Next 7 days",IF(L189&lt;=30,"Next 30 days","Later"))))</f>
      </c>
      <c r="N189" s="5"/>
      <c r="O189" s="5"/>
      <c r="P189" s="5"/>
    </row>
    <row r="190">
      <c r="A190" s="5"/>
      <c r="B190" s="5"/>
      <c r="C190" s="5">
        <f>IFERROR(XLOOKUP(B190,Clients!$A$6:$A$205,Clients!$B$6:$B$205),"")</f>
      </c>
      <c r="D190" s="5"/>
      <c r="E190" s="5"/>
      <c r="F190" s="5"/>
      <c r="G190" s="5"/>
      <c r="H190" s="5"/>
      <c r="I190" s="5"/>
      <c r="J190" s="5"/>
      <c r="K190" s="5">
        <f>IF(J190&lt;&gt;"",J190,I190)</f>
      </c>
      <c r="L190" s="5">
        <f>IF(K190="","",K190-TODAY())</f>
      </c>
      <c r="M190" s="5">
        <f>IF(N190="Filed/Paid","Done",IF(L190&lt;0,"Overdue",IF(L190&lt;=7,"Next 7 days",IF(L190&lt;=30,"Next 30 days","Later"))))</f>
      </c>
      <c r="N190" s="5"/>
      <c r="O190" s="5"/>
      <c r="P190" s="5"/>
    </row>
    <row r="191">
      <c r="A191" s="5"/>
      <c r="B191" s="5"/>
      <c r="C191" s="5">
        <f>IFERROR(XLOOKUP(B191,Clients!$A$6:$A$205,Clients!$B$6:$B$205),"")</f>
      </c>
      <c r="D191" s="5"/>
      <c r="E191" s="5"/>
      <c r="F191" s="5"/>
      <c r="G191" s="5"/>
      <c r="H191" s="5"/>
      <c r="I191" s="5"/>
      <c r="J191" s="5"/>
      <c r="K191" s="5">
        <f>IF(J191&lt;&gt;"",J191,I191)</f>
      </c>
      <c r="L191" s="5">
        <f>IF(K191="","",K191-TODAY())</f>
      </c>
      <c r="M191" s="5">
        <f>IF(N191="Filed/Paid","Done",IF(L191&lt;0,"Overdue",IF(L191&lt;=7,"Next 7 days",IF(L191&lt;=30,"Next 30 days","Later"))))</f>
      </c>
      <c r="N191" s="5"/>
      <c r="O191" s="5"/>
      <c r="P191" s="5"/>
    </row>
    <row r="192">
      <c r="A192" s="5"/>
      <c r="B192" s="5"/>
      <c r="C192" s="5">
        <f>IFERROR(XLOOKUP(B192,Clients!$A$6:$A$205,Clients!$B$6:$B$205),"")</f>
      </c>
      <c r="D192" s="5"/>
      <c r="E192" s="5"/>
      <c r="F192" s="5"/>
      <c r="G192" s="5"/>
      <c r="H192" s="5"/>
      <c r="I192" s="5"/>
      <c r="J192" s="5"/>
      <c r="K192" s="5">
        <f>IF(J192&lt;&gt;"",J192,I192)</f>
      </c>
      <c r="L192" s="5">
        <f>IF(K192="","",K192-TODAY())</f>
      </c>
      <c r="M192" s="5">
        <f>IF(N192="Filed/Paid","Done",IF(L192&lt;0,"Overdue",IF(L192&lt;=7,"Next 7 days",IF(L192&lt;=30,"Next 30 days","Later"))))</f>
      </c>
      <c r="N192" s="5"/>
      <c r="O192" s="5"/>
      <c r="P192" s="5"/>
    </row>
    <row r="193">
      <c r="A193" s="5"/>
      <c r="B193" s="5"/>
      <c r="C193" s="5">
        <f>IFERROR(XLOOKUP(B193,Clients!$A$6:$A$205,Clients!$B$6:$B$205),"")</f>
      </c>
      <c r="D193" s="5"/>
      <c r="E193" s="5"/>
      <c r="F193" s="5"/>
      <c r="G193" s="5"/>
      <c r="H193" s="5"/>
      <c r="I193" s="5"/>
      <c r="J193" s="5"/>
      <c r="K193" s="5">
        <f>IF(J193&lt;&gt;"",J193,I193)</f>
      </c>
      <c r="L193" s="5">
        <f>IF(K193="","",K193-TODAY())</f>
      </c>
      <c r="M193" s="5">
        <f>IF(N193="Filed/Paid","Done",IF(L193&lt;0,"Overdue",IF(L193&lt;=7,"Next 7 days",IF(L193&lt;=30,"Next 30 days","Later"))))</f>
      </c>
      <c r="N193" s="5"/>
      <c r="O193" s="5"/>
      <c r="P193" s="5"/>
    </row>
    <row r="194">
      <c r="A194" s="5"/>
      <c r="B194" s="5"/>
      <c r="C194" s="5">
        <f>IFERROR(XLOOKUP(B194,Clients!$A$6:$A$205,Clients!$B$6:$B$205),"")</f>
      </c>
      <c r="D194" s="5"/>
      <c r="E194" s="5"/>
      <c r="F194" s="5"/>
      <c r="G194" s="5"/>
      <c r="H194" s="5"/>
      <c r="I194" s="5"/>
      <c r="J194" s="5"/>
      <c r="K194" s="5">
        <f>IF(J194&lt;&gt;"",J194,I194)</f>
      </c>
      <c r="L194" s="5">
        <f>IF(K194="","",K194-TODAY())</f>
      </c>
      <c r="M194" s="5">
        <f>IF(N194="Filed/Paid","Done",IF(L194&lt;0,"Overdue",IF(L194&lt;=7,"Next 7 days",IF(L194&lt;=30,"Next 30 days","Later"))))</f>
      </c>
      <c r="N194" s="5"/>
      <c r="O194" s="5"/>
      <c r="P194" s="5"/>
    </row>
    <row r="195">
      <c r="A195" s="5"/>
      <c r="B195" s="5"/>
      <c r="C195" s="5">
        <f>IFERROR(XLOOKUP(B195,Clients!$A$6:$A$205,Clients!$B$6:$B$205),"")</f>
      </c>
      <c r="D195" s="5"/>
      <c r="E195" s="5"/>
      <c r="F195" s="5"/>
      <c r="G195" s="5"/>
      <c r="H195" s="5"/>
      <c r="I195" s="5"/>
      <c r="J195" s="5"/>
      <c r="K195" s="5">
        <f>IF(J195&lt;&gt;"",J195,I195)</f>
      </c>
      <c r="L195" s="5">
        <f>IF(K195="","",K195-TODAY())</f>
      </c>
      <c r="M195" s="5">
        <f>IF(N195="Filed/Paid","Done",IF(L195&lt;0,"Overdue",IF(L195&lt;=7,"Next 7 days",IF(L195&lt;=30,"Next 30 days","Later"))))</f>
      </c>
      <c r="N195" s="5"/>
      <c r="O195" s="5"/>
      <c r="P195" s="5"/>
    </row>
    <row r="196">
      <c r="A196" s="5"/>
      <c r="B196" s="5"/>
      <c r="C196" s="5">
        <f>IFERROR(XLOOKUP(B196,Clients!$A$6:$A$205,Clients!$B$6:$B$205),"")</f>
      </c>
      <c r="D196" s="5"/>
      <c r="E196" s="5"/>
      <c r="F196" s="5"/>
      <c r="G196" s="5"/>
      <c r="H196" s="5"/>
      <c r="I196" s="5"/>
      <c r="J196" s="5"/>
      <c r="K196" s="5">
        <f>IF(J196&lt;&gt;"",J196,I196)</f>
      </c>
      <c r="L196" s="5">
        <f>IF(K196="","",K196-TODAY())</f>
      </c>
      <c r="M196" s="5">
        <f>IF(N196="Filed/Paid","Done",IF(L196&lt;0,"Overdue",IF(L196&lt;=7,"Next 7 days",IF(L196&lt;=30,"Next 30 days","Later"))))</f>
      </c>
      <c r="N196" s="5"/>
      <c r="O196" s="5"/>
      <c r="P196" s="5"/>
    </row>
    <row r="197">
      <c r="A197" s="5"/>
      <c r="B197" s="5"/>
      <c r="C197" s="5">
        <f>IFERROR(XLOOKUP(B197,Clients!$A$6:$A$205,Clients!$B$6:$B$205),"")</f>
      </c>
      <c r="D197" s="5"/>
      <c r="E197" s="5"/>
      <c r="F197" s="5"/>
      <c r="G197" s="5"/>
      <c r="H197" s="5"/>
      <c r="I197" s="5"/>
      <c r="J197" s="5"/>
      <c r="K197" s="5">
        <f>IF(J197&lt;&gt;"",J197,I197)</f>
      </c>
      <c r="L197" s="5">
        <f>IF(K197="","",K197-TODAY())</f>
      </c>
      <c r="M197" s="5">
        <f>IF(N197="Filed/Paid","Done",IF(L197&lt;0,"Overdue",IF(L197&lt;=7,"Next 7 days",IF(L197&lt;=30,"Next 30 days","Later"))))</f>
      </c>
      <c r="N197" s="5"/>
      <c r="O197" s="5"/>
      <c r="P197" s="5"/>
    </row>
    <row r="198">
      <c r="A198" s="5"/>
      <c r="B198" s="5"/>
      <c r="C198" s="5">
        <f>IFERROR(XLOOKUP(B198,Clients!$A$6:$A$205,Clients!$B$6:$B$205),"")</f>
      </c>
      <c r="D198" s="5"/>
      <c r="E198" s="5"/>
      <c r="F198" s="5"/>
      <c r="G198" s="5"/>
      <c r="H198" s="5"/>
      <c r="I198" s="5"/>
      <c r="J198" s="5"/>
      <c r="K198" s="5">
        <f>IF(J198&lt;&gt;"",J198,I198)</f>
      </c>
      <c r="L198" s="5">
        <f>IF(K198="","",K198-TODAY())</f>
      </c>
      <c r="M198" s="5">
        <f>IF(N198="Filed/Paid","Done",IF(L198&lt;0,"Overdue",IF(L198&lt;=7,"Next 7 days",IF(L198&lt;=30,"Next 30 days","Later"))))</f>
      </c>
      <c r="N198" s="5"/>
      <c r="O198" s="5"/>
      <c r="P198" s="5"/>
    </row>
    <row r="199">
      <c r="A199" s="5"/>
      <c r="B199" s="5"/>
      <c r="C199" s="5">
        <f>IFERROR(XLOOKUP(B199,Clients!$A$6:$A$205,Clients!$B$6:$B$205),"")</f>
      </c>
      <c r="D199" s="5"/>
      <c r="E199" s="5"/>
      <c r="F199" s="5"/>
      <c r="G199" s="5"/>
      <c r="H199" s="5"/>
      <c r="I199" s="5"/>
      <c r="J199" s="5"/>
      <c r="K199" s="5">
        <f>IF(J199&lt;&gt;"",J199,I199)</f>
      </c>
      <c r="L199" s="5">
        <f>IF(K199="","",K199-TODAY())</f>
      </c>
      <c r="M199" s="5">
        <f>IF(N199="Filed/Paid","Done",IF(L199&lt;0,"Overdue",IF(L199&lt;=7,"Next 7 days",IF(L199&lt;=30,"Next 30 days","Later"))))</f>
      </c>
      <c r="N199" s="5"/>
      <c r="O199" s="5"/>
      <c r="P199" s="5"/>
    </row>
    <row r="200">
      <c r="A200" s="5"/>
      <c r="B200" s="5"/>
      <c r="C200" s="5">
        <f>IFERROR(XLOOKUP(B200,Clients!$A$6:$A$205,Clients!$B$6:$B$205),"")</f>
      </c>
      <c r="D200" s="5"/>
      <c r="E200" s="5"/>
      <c r="F200" s="5"/>
      <c r="G200" s="5"/>
      <c r="H200" s="5"/>
      <c r="I200" s="5"/>
      <c r="J200" s="5"/>
      <c r="K200" s="5">
        <f>IF(J200&lt;&gt;"",J200,I200)</f>
      </c>
      <c r="L200" s="5">
        <f>IF(K200="","",K200-TODAY())</f>
      </c>
      <c r="M200" s="5">
        <f>IF(N200="Filed/Paid","Done",IF(L200&lt;0,"Overdue",IF(L200&lt;=7,"Next 7 days",IF(L200&lt;=30,"Next 30 days","Later"))))</f>
      </c>
      <c r="N200" s="5"/>
      <c r="O200" s="5"/>
      <c r="P200" s="5"/>
    </row>
    <row r="201">
      <c r="A201" s="5"/>
      <c r="B201" s="5"/>
      <c r="C201" s="5">
        <f>IFERROR(XLOOKUP(B201,Clients!$A$6:$A$205,Clients!$B$6:$B$205),"")</f>
      </c>
      <c r="D201" s="5"/>
      <c r="E201" s="5"/>
      <c r="F201" s="5"/>
      <c r="G201" s="5"/>
      <c r="H201" s="5"/>
      <c r="I201" s="5"/>
      <c r="J201" s="5"/>
      <c r="K201" s="5">
        <f>IF(J201&lt;&gt;"",J201,I201)</f>
      </c>
      <c r="L201" s="5">
        <f>IF(K201="","",K201-TODAY())</f>
      </c>
      <c r="M201" s="5">
        <f>IF(N201="Filed/Paid","Done",IF(L201&lt;0,"Overdue",IF(L201&lt;=7,"Next 7 days",IF(L201&lt;=30,"Next 30 days","Later"))))</f>
      </c>
      <c r="N201" s="5"/>
      <c r="O201" s="5"/>
      <c r="P201" s="5"/>
    </row>
    <row r="202">
      <c r="A202" s="5"/>
      <c r="B202" s="5"/>
      <c r="C202" s="5">
        <f>IFERROR(XLOOKUP(B202,Clients!$A$6:$A$205,Clients!$B$6:$B$205),"")</f>
      </c>
      <c r="D202" s="5"/>
      <c r="E202" s="5"/>
      <c r="F202" s="5"/>
      <c r="G202" s="5"/>
      <c r="H202" s="5"/>
      <c r="I202" s="5"/>
      <c r="J202" s="5"/>
      <c r="K202" s="5">
        <f>IF(J202&lt;&gt;"",J202,I202)</f>
      </c>
      <c r="L202" s="5">
        <f>IF(K202="","",K202-TODAY())</f>
      </c>
      <c r="M202" s="5">
        <f>IF(N202="Filed/Paid","Done",IF(L202&lt;0,"Overdue",IF(L202&lt;=7,"Next 7 days",IF(L202&lt;=30,"Next 30 days","Later"))))</f>
      </c>
      <c r="N202" s="5"/>
      <c r="O202" s="5"/>
      <c r="P202" s="5"/>
    </row>
    <row r="203">
      <c r="A203" s="5"/>
      <c r="B203" s="5"/>
      <c r="C203" s="5">
        <f>IFERROR(XLOOKUP(B203,Clients!$A$6:$A$205,Clients!$B$6:$B$205),"")</f>
      </c>
      <c r="D203" s="5"/>
      <c r="E203" s="5"/>
      <c r="F203" s="5"/>
      <c r="G203" s="5"/>
      <c r="H203" s="5"/>
      <c r="I203" s="5"/>
      <c r="J203" s="5"/>
      <c r="K203" s="5">
        <f>IF(J203&lt;&gt;"",J203,I203)</f>
      </c>
      <c r="L203" s="5">
        <f>IF(K203="","",K203-TODAY())</f>
      </c>
      <c r="M203" s="5">
        <f>IF(N203="Filed/Paid","Done",IF(L203&lt;0,"Overdue",IF(L203&lt;=7,"Next 7 days",IF(L203&lt;=30,"Next 30 days","Later"))))</f>
      </c>
      <c r="N203" s="5"/>
      <c r="O203" s="5"/>
      <c r="P203" s="5"/>
    </row>
    <row r="204">
      <c r="A204" s="5"/>
      <c r="B204" s="5"/>
      <c r="C204" s="5">
        <f>IFERROR(XLOOKUP(B204,Clients!$A$6:$A$205,Clients!$B$6:$B$205),"")</f>
      </c>
      <c r="D204" s="5"/>
      <c r="E204" s="5"/>
      <c r="F204" s="5"/>
      <c r="G204" s="5"/>
      <c r="H204" s="5"/>
      <c r="I204" s="5"/>
      <c r="J204" s="5"/>
      <c r="K204" s="5">
        <f>IF(J204&lt;&gt;"",J204,I204)</f>
      </c>
      <c r="L204" s="5">
        <f>IF(K204="","",K204-TODAY())</f>
      </c>
      <c r="M204" s="5">
        <f>IF(N204="Filed/Paid","Done",IF(L204&lt;0,"Overdue",IF(L204&lt;=7,"Next 7 days",IF(L204&lt;=30,"Next 30 days","Later"))))</f>
      </c>
      <c r="N204" s="5"/>
      <c r="O204" s="5"/>
      <c r="P204" s="5"/>
    </row>
    <row r="205">
      <c r="A205" s="5"/>
      <c r="B205" s="5"/>
      <c r="C205" s="5">
        <f>IFERROR(XLOOKUP(B205,Clients!$A$6:$A$205,Clients!$B$6:$B$205),"")</f>
      </c>
      <c r="D205" s="5"/>
      <c r="E205" s="5"/>
      <c r="F205" s="5"/>
      <c r="G205" s="5"/>
      <c r="H205" s="5"/>
      <c r="I205" s="5"/>
      <c r="J205" s="5"/>
      <c r="K205" s="5">
        <f>IF(J205&lt;&gt;"",J205,I205)</f>
      </c>
      <c r="L205" s="5">
        <f>IF(K205="","",K205-TODAY())</f>
      </c>
      <c r="M205" s="5">
        <f>IF(N205="Filed/Paid","Done",IF(L205&lt;0,"Overdue",IF(L205&lt;=7,"Next 7 days",IF(L205&lt;=30,"Next 30 days","Later"))))</f>
      </c>
      <c r="N205" s="5"/>
      <c r="O205" s="5"/>
      <c r="P205" s="5"/>
    </row>
    <row r="206">
      <c r="A206" s="5"/>
      <c r="B206" s="5"/>
      <c r="C206" s="5">
        <f>IFERROR(XLOOKUP(B206,Clients!$A$6:$A$205,Clients!$B$6:$B$205),"")</f>
      </c>
      <c r="D206" s="5"/>
      <c r="E206" s="5"/>
      <c r="F206" s="5"/>
      <c r="G206" s="5"/>
      <c r="H206" s="5"/>
      <c r="I206" s="5"/>
      <c r="J206" s="5"/>
      <c r="K206" s="5">
        <f>IF(J206&lt;&gt;"",J206,I206)</f>
      </c>
      <c r="L206" s="5">
        <f>IF(K206="","",K206-TODAY())</f>
      </c>
      <c r="M206" s="5">
        <f>IF(N206="Filed/Paid","Done",IF(L206&lt;0,"Overdue",IF(L206&lt;=7,"Next 7 days",IF(L206&lt;=30,"Next 30 days","Later"))))</f>
      </c>
      <c r="N206" s="5"/>
      <c r="O206" s="5"/>
      <c r="P206" s="5"/>
    </row>
    <row r="207">
      <c r="A207" s="5"/>
      <c r="B207" s="5"/>
      <c r="C207" s="5">
        <f>IFERROR(XLOOKUP(B207,Clients!$A$6:$A$205,Clients!$B$6:$B$205),"")</f>
      </c>
      <c r="D207" s="5"/>
      <c r="E207" s="5"/>
      <c r="F207" s="5"/>
      <c r="G207" s="5"/>
      <c r="H207" s="5"/>
      <c r="I207" s="5"/>
      <c r="J207" s="5"/>
      <c r="K207" s="5">
        <f>IF(J207&lt;&gt;"",J207,I207)</f>
      </c>
      <c r="L207" s="5">
        <f>IF(K207="","",K207-TODAY())</f>
      </c>
      <c r="M207" s="5">
        <f>IF(N207="Filed/Paid","Done",IF(L207&lt;0,"Overdue",IF(L207&lt;=7,"Next 7 days",IF(L207&lt;=30,"Next 30 days","Later"))))</f>
      </c>
      <c r="N207" s="5"/>
      <c r="O207" s="5"/>
      <c r="P207" s="5"/>
    </row>
    <row r="208">
      <c r="A208" s="5"/>
      <c r="B208" s="5"/>
      <c r="C208" s="5">
        <f>IFERROR(XLOOKUP(B208,Clients!$A$6:$A$205,Clients!$B$6:$B$205),"")</f>
      </c>
      <c r="D208" s="5"/>
      <c r="E208" s="5"/>
      <c r="F208" s="5"/>
      <c r="G208" s="5"/>
      <c r="H208" s="5"/>
      <c r="I208" s="5"/>
      <c r="J208" s="5"/>
      <c r="K208" s="5">
        <f>IF(J208&lt;&gt;"",J208,I208)</f>
      </c>
      <c r="L208" s="5">
        <f>IF(K208="","",K208-TODAY())</f>
      </c>
      <c r="M208" s="5">
        <f>IF(N208="Filed/Paid","Done",IF(L208&lt;0,"Overdue",IF(L208&lt;=7,"Next 7 days",IF(L208&lt;=30,"Next 30 days","Later"))))</f>
      </c>
      <c r="N208" s="5"/>
      <c r="O208" s="5"/>
      <c r="P208" s="5"/>
    </row>
    <row r="209">
      <c r="A209" s="5"/>
      <c r="B209" s="5"/>
      <c r="C209" s="5">
        <f>IFERROR(XLOOKUP(B209,Clients!$A$6:$A$205,Clients!$B$6:$B$205),"")</f>
      </c>
      <c r="D209" s="5"/>
      <c r="E209" s="5"/>
      <c r="F209" s="5"/>
      <c r="G209" s="5"/>
      <c r="H209" s="5"/>
      <c r="I209" s="5"/>
      <c r="J209" s="5"/>
      <c r="K209" s="5">
        <f>IF(J209&lt;&gt;"",J209,I209)</f>
      </c>
      <c r="L209" s="5">
        <f>IF(K209="","",K209-TODAY())</f>
      </c>
      <c r="M209" s="5">
        <f>IF(N209="Filed/Paid","Done",IF(L209&lt;0,"Overdue",IF(L209&lt;=7,"Next 7 days",IF(L209&lt;=30,"Next 30 days","Later"))))</f>
      </c>
      <c r="N209" s="5"/>
      <c r="O209" s="5"/>
      <c r="P209" s="5"/>
    </row>
    <row r="210">
      <c r="A210" s="5"/>
      <c r="B210" s="5"/>
      <c r="C210" s="5">
        <f>IFERROR(XLOOKUP(B210,Clients!$A$6:$A$205,Clients!$B$6:$B$205),"")</f>
      </c>
      <c r="D210" s="5"/>
      <c r="E210" s="5"/>
      <c r="F210" s="5"/>
      <c r="G210" s="5"/>
      <c r="H210" s="5"/>
      <c r="I210" s="5"/>
      <c r="J210" s="5"/>
      <c r="K210" s="5">
        <f>IF(J210&lt;&gt;"",J210,I210)</f>
      </c>
      <c r="L210" s="5">
        <f>IF(K210="","",K210-TODAY())</f>
      </c>
      <c r="M210" s="5">
        <f>IF(N210="Filed/Paid","Done",IF(L210&lt;0,"Overdue",IF(L210&lt;=7,"Next 7 days",IF(L210&lt;=30,"Next 30 days","Later"))))</f>
      </c>
      <c r="N210" s="5"/>
      <c r="O210" s="5"/>
      <c r="P210" s="5"/>
    </row>
    <row r="211">
      <c r="A211" s="5"/>
      <c r="B211" s="5"/>
      <c r="C211" s="5">
        <f>IFERROR(XLOOKUP(B211,Clients!$A$6:$A$205,Clients!$B$6:$B$205),"")</f>
      </c>
      <c r="D211" s="5"/>
      <c r="E211" s="5"/>
      <c r="F211" s="5"/>
      <c r="G211" s="5"/>
      <c r="H211" s="5"/>
      <c r="I211" s="5"/>
      <c r="J211" s="5"/>
      <c r="K211" s="5">
        <f>IF(J211&lt;&gt;"",J211,I211)</f>
      </c>
      <c r="L211" s="5">
        <f>IF(K211="","",K211-TODAY())</f>
      </c>
      <c r="M211" s="5">
        <f>IF(N211="Filed/Paid","Done",IF(L211&lt;0,"Overdue",IF(L211&lt;=7,"Next 7 days",IF(L211&lt;=30,"Next 30 days","Later"))))</f>
      </c>
      <c r="N211" s="5"/>
      <c r="O211" s="5"/>
      <c r="P211" s="5"/>
    </row>
    <row r="212">
      <c r="A212" s="5"/>
      <c r="B212" s="5"/>
      <c r="C212" s="5">
        <f>IFERROR(XLOOKUP(B212,Clients!$A$6:$A$205,Clients!$B$6:$B$205),"")</f>
      </c>
      <c r="D212" s="5"/>
      <c r="E212" s="5"/>
      <c r="F212" s="5"/>
      <c r="G212" s="5"/>
      <c r="H212" s="5"/>
      <c r="I212" s="5"/>
      <c r="J212" s="5"/>
      <c r="K212" s="5">
        <f>IF(J212&lt;&gt;"",J212,I212)</f>
      </c>
      <c r="L212" s="5">
        <f>IF(K212="","",K212-TODAY())</f>
      </c>
      <c r="M212" s="5">
        <f>IF(N212="Filed/Paid","Done",IF(L212&lt;0,"Overdue",IF(L212&lt;=7,"Next 7 days",IF(L212&lt;=30,"Next 30 days","Later"))))</f>
      </c>
      <c r="N212" s="5"/>
      <c r="O212" s="5"/>
      <c r="P212" s="5"/>
    </row>
    <row r="213">
      <c r="A213" s="5"/>
      <c r="B213" s="5"/>
      <c r="C213" s="5">
        <f>IFERROR(XLOOKUP(B213,Clients!$A$6:$A$205,Clients!$B$6:$B$205),"")</f>
      </c>
      <c r="D213" s="5"/>
      <c r="E213" s="5"/>
      <c r="F213" s="5"/>
      <c r="G213" s="5"/>
      <c r="H213" s="5"/>
      <c r="I213" s="5"/>
      <c r="J213" s="5"/>
      <c r="K213" s="5">
        <f>IF(J213&lt;&gt;"",J213,I213)</f>
      </c>
      <c r="L213" s="5">
        <f>IF(K213="","",K213-TODAY())</f>
      </c>
      <c r="M213" s="5">
        <f>IF(N213="Filed/Paid","Done",IF(L213&lt;0,"Overdue",IF(L213&lt;=7,"Next 7 days",IF(L213&lt;=30,"Next 30 days","Later"))))</f>
      </c>
      <c r="N213" s="5"/>
      <c r="O213" s="5"/>
      <c r="P213" s="5"/>
    </row>
    <row r="214">
      <c r="A214" s="5"/>
      <c r="B214" s="5"/>
      <c r="C214" s="5">
        <f>IFERROR(XLOOKUP(B214,Clients!$A$6:$A$205,Clients!$B$6:$B$205),"")</f>
      </c>
      <c r="D214" s="5"/>
      <c r="E214" s="5"/>
      <c r="F214" s="5"/>
      <c r="G214" s="5"/>
      <c r="H214" s="5"/>
      <c r="I214" s="5"/>
      <c r="J214" s="5"/>
      <c r="K214" s="5">
        <f>IF(J214&lt;&gt;"",J214,I214)</f>
      </c>
      <c r="L214" s="5">
        <f>IF(K214="","",K214-TODAY())</f>
      </c>
      <c r="M214" s="5">
        <f>IF(N214="Filed/Paid","Done",IF(L214&lt;0,"Overdue",IF(L214&lt;=7,"Next 7 days",IF(L214&lt;=30,"Next 30 days","Later"))))</f>
      </c>
      <c r="N214" s="5"/>
      <c r="O214" s="5"/>
      <c r="P214" s="5"/>
    </row>
    <row r="215">
      <c r="A215" s="5"/>
      <c r="B215" s="5"/>
      <c r="C215" s="5">
        <f>IFERROR(XLOOKUP(B215,Clients!$A$6:$A$205,Clients!$B$6:$B$205),"")</f>
      </c>
      <c r="D215" s="5"/>
      <c r="E215" s="5"/>
      <c r="F215" s="5"/>
      <c r="G215" s="5"/>
      <c r="H215" s="5"/>
      <c r="I215" s="5"/>
      <c r="J215" s="5"/>
      <c r="K215" s="5">
        <f>IF(J215&lt;&gt;"",J215,I215)</f>
      </c>
      <c r="L215" s="5">
        <f>IF(K215="","",K215-TODAY())</f>
      </c>
      <c r="M215" s="5">
        <f>IF(N215="Filed/Paid","Done",IF(L215&lt;0,"Overdue",IF(L215&lt;=7,"Next 7 days",IF(L215&lt;=30,"Next 30 days","Later"))))</f>
      </c>
      <c r="N215" s="5"/>
      <c r="O215" s="5"/>
      <c r="P215" s="5"/>
    </row>
    <row r="216">
      <c r="A216" s="5"/>
      <c r="B216" s="5"/>
      <c r="C216" s="5">
        <f>IFERROR(XLOOKUP(B216,Clients!$A$6:$A$205,Clients!$B$6:$B$205),"")</f>
      </c>
      <c r="D216" s="5"/>
      <c r="E216" s="5"/>
      <c r="F216" s="5"/>
      <c r="G216" s="5"/>
      <c r="H216" s="5"/>
      <c r="I216" s="5"/>
      <c r="J216" s="5"/>
      <c r="K216" s="5">
        <f>IF(J216&lt;&gt;"",J216,I216)</f>
      </c>
      <c r="L216" s="5">
        <f>IF(K216="","",K216-TODAY())</f>
      </c>
      <c r="M216" s="5">
        <f>IF(N216="Filed/Paid","Done",IF(L216&lt;0,"Overdue",IF(L216&lt;=7,"Next 7 days",IF(L216&lt;=30,"Next 30 days","Later"))))</f>
      </c>
      <c r="N216" s="5"/>
      <c r="O216" s="5"/>
      <c r="P216" s="5"/>
    </row>
    <row r="217">
      <c r="A217" s="5"/>
      <c r="B217" s="5"/>
      <c r="C217" s="5">
        <f>IFERROR(XLOOKUP(B217,Clients!$A$6:$A$205,Clients!$B$6:$B$205),"")</f>
      </c>
      <c r="D217" s="5"/>
      <c r="E217" s="5"/>
      <c r="F217" s="5"/>
      <c r="G217" s="5"/>
      <c r="H217" s="5"/>
      <c r="I217" s="5"/>
      <c r="J217" s="5"/>
      <c r="K217" s="5">
        <f>IF(J217&lt;&gt;"",J217,I217)</f>
      </c>
      <c r="L217" s="5">
        <f>IF(K217="","",K217-TODAY())</f>
      </c>
      <c r="M217" s="5">
        <f>IF(N217="Filed/Paid","Done",IF(L217&lt;0,"Overdue",IF(L217&lt;=7,"Next 7 days",IF(L217&lt;=30,"Next 30 days","Later"))))</f>
      </c>
      <c r="N217" s="5"/>
      <c r="O217" s="5"/>
      <c r="P217" s="5"/>
    </row>
    <row r="218">
      <c r="A218" s="5"/>
      <c r="B218" s="5"/>
      <c r="C218" s="5">
        <f>IFERROR(XLOOKUP(B218,Clients!$A$6:$A$205,Clients!$B$6:$B$205),"")</f>
      </c>
      <c r="D218" s="5"/>
      <c r="E218" s="5"/>
      <c r="F218" s="5"/>
      <c r="G218" s="5"/>
      <c r="H218" s="5"/>
      <c r="I218" s="5"/>
      <c r="J218" s="5"/>
      <c r="K218" s="5">
        <f>IF(J218&lt;&gt;"",J218,I218)</f>
      </c>
      <c r="L218" s="5">
        <f>IF(K218="","",K218-TODAY())</f>
      </c>
      <c r="M218" s="5">
        <f>IF(N218="Filed/Paid","Done",IF(L218&lt;0,"Overdue",IF(L218&lt;=7,"Next 7 days",IF(L218&lt;=30,"Next 30 days","Later"))))</f>
      </c>
      <c r="N218" s="5"/>
      <c r="O218" s="5"/>
      <c r="P218" s="5"/>
    </row>
    <row r="219">
      <c r="A219" s="5"/>
      <c r="B219" s="5"/>
      <c r="C219" s="5">
        <f>IFERROR(XLOOKUP(B219,Clients!$A$6:$A$205,Clients!$B$6:$B$205),"")</f>
      </c>
      <c r="D219" s="5"/>
      <c r="E219" s="5"/>
      <c r="F219" s="5"/>
      <c r="G219" s="5"/>
      <c r="H219" s="5"/>
      <c r="I219" s="5"/>
      <c r="J219" s="5"/>
      <c r="K219" s="5">
        <f>IF(J219&lt;&gt;"",J219,I219)</f>
      </c>
      <c r="L219" s="5">
        <f>IF(K219="","",K219-TODAY())</f>
      </c>
      <c r="M219" s="5">
        <f>IF(N219="Filed/Paid","Done",IF(L219&lt;0,"Overdue",IF(L219&lt;=7,"Next 7 days",IF(L219&lt;=30,"Next 30 days","Later"))))</f>
      </c>
      <c r="N219" s="5"/>
      <c r="O219" s="5"/>
      <c r="P219" s="5"/>
    </row>
    <row r="220">
      <c r="A220" s="5"/>
      <c r="B220" s="5"/>
      <c r="C220" s="5">
        <f>IFERROR(XLOOKUP(B220,Clients!$A$6:$A$205,Clients!$B$6:$B$205),"")</f>
      </c>
      <c r="D220" s="5"/>
      <c r="E220" s="5"/>
      <c r="F220" s="5"/>
      <c r="G220" s="5"/>
      <c r="H220" s="5"/>
      <c r="I220" s="5"/>
      <c r="J220" s="5"/>
      <c r="K220" s="5">
        <f>IF(J220&lt;&gt;"",J220,I220)</f>
      </c>
      <c r="L220" s="5">
        <f>IF(K220="","",K220-TODAY())</f>
      </c>
      <c r="M220" s="5">
        <f>IF(N220="Filed/Paid","Done",IF(L220&lt;0,"Overdue",IF(L220&lt;=7,"Next 7 days",IF(L220&lt;=30,"Next 30 days","Later"))))</f>
      </c>
      <c r="N220" s="5"/>
      <c r="O220" s="5"/>
      <c r="P220" s="5"/>
    </row>
    <row r="221">
      <c r="A221" s="5"/>
      <c r="B221" s="5"/>
      <c r="C221" s="5">
        <f>IFERROR(XLOOKUP(B221,Clients!$A$6:$A$205,Clients!$B$6:$B$205),"")</f>
      </c>
      <c r="D221" s="5"/>
      <c r="E221" s="5"/>
      <c r="F221" s="5"/>
      <c r="G221" s="5"/>
      <c r="H221" s="5"/>
      <c r="I221" s="5"/>
      <c r="J221" s="5"/>
      <c r="K221" s="5">
        <f>IF(J221&lt;&gt;"",J221,I221)</f>
      </c>
      <c r="L221" s="5">
        <f>IF(K221="","",K221-TODAY())</f>
      </c>
      <c r="M221" s="5">
        <f>IF(N221="Filed/Paid","Done",IF(L221&lt;0,"Overdue",IF(L221&lt;=7,"Next 7 days",IF(L221&lt;=30,"Next 30 days","Later"))))</f>
      </c>
      <c r="N221" s="5"/>
      <c r="O221" s="5"/>
      <c r="P221" s="5"/>
    </row>
    <row r="222">
      <c r="A222" s="5"/>
      <c r="B222" s="5"/>
      <c r="C222" s="5">
        <f>IFERROR(XLOOKUP(B222,Clients!$A$6:$A$205,Clients!$B$6:$B$205),"")</f>
      </c>
      <c r="D222" s="5"/>
      <c r="E222" s="5"/>
      <c r="F222" s="5"/>
      <c r="G222" s="5"/>
      <c r="H222" s="5"/>
      <c r="I222" s="5"/>
      <c r="J222" s="5"/>
      <c r="K222" s="5">
        <f>IF(J222&lt;&gt;"",J222,I222)</f>
      </c>
      <c r="L222" s="5">
        <f>IF(K222="","",K222-TODAY())</f>
      </c>
      <c r="M222" s="5">
        <f>IF(N222="Filed/Paid","Done",IF(L222&lt;0,"Overdue",IF(L222&lt;=7,"Next 7 days",IF(L222&lt;=30,"Next 30 days","Later"))))</f>
      </c>
      <c r="N222" s="5"/>
      <c r="O222" s="5"/>
      <c r="P222" s="5"/>
    </row>
    <row r="223">
      <c r="A223" s="5"/>
      <c r="B223" s="5"/>
      <c r="C223" s="5">
        <f>IFERROR(XLOOKUP(B223,Clients!$A$6:$A$205,Clients!$B$6:$B$205),"")</f>
      </c>
      <c r="D223" s="5"/>
      <c r="E223" s="5"/>
      <c r="F223" s="5"/>
      <c r="G223" s="5"/>
      <c r="H223" s="5"/>
      <c r="I223" s="5"/>
      <c r="J223" s="5"/>
      <c r="K223" s="5">
        <f>IF(J223&lt;&gt;"",J223,I223)</f>
      </c>
      <c r="L223" s="5">
        <f>IF(K223="","",K223-TODAY())</f>
      </c>
      <c r="M223" s="5">
        <f>IF(N223="Filed/Paid","Done",IF(L223&lt;0,"Overdue",IF(L223&lt;=7,"Next 7 days",IF(L223&lt;=30,"Next 30 days","Later"))))</f>
      </c>
      <c r="N223" s="5"/>
      <c r="O223" s="5"/>
      <c r="P223" s="5"/>
    </row>
    <row r="224">
      <c r="A224" s="5"/>
      <c r="B224" s="5"/>
      <c r="C224" s="5">
        <f>IFERROR(XLOOKUP(B224,Clients!$A$6:$A$205,Clients!$B$6:$B$205),"")</f>
      </c>
      <c r="D224" s="5"/>
      <c r="E224" s="5"/>
      <c r="F224" s="5"/>
      <c r="G224" s="5"/>
      <c r="H224" s="5"/>
      <c r="I224" s="5"/>
      <c r="J224" s="5"/>
      <c r="K224" s="5">
        <f>IF(J224&lt;&gt;"",J224,I224)</f>
      </c>
      <c r="L224" s="5">
        <f>IF(K224="","",K224-TODAY())</f>
      </c>
      <c r="M224" s="5">
        <f>IF(N224="Filed/Paid","Done",IF(L224&lt;0,"Overdue",IF(L224&lt;=7,"Next 7 days",IF(L224&lt;=30,"Next 30 days","Later"))))</f>
      </c>
      <c r="N224" s="5"/>
      <c r="O224" s="5"/>
      <c r="P224" s="5"/>
    </row>
    <row r="225">
      <c r="A225" s="5"/>
      <c r="B225" s="5"/>
      <c r="C225" s="5">
        <f>IFERROR(XLOOKUP(B225,Clients!$A$6:$A$205,Clients!$B$6:$B$205),"")</f>
      </c>
      <c r="D225" s="5"/>
      <c r="E225" s="5"/>
      <c r="F225" s="5"/>
      <c r="G225" s="5"/>
      <c r="H225" s="5"/>
      <c r="I225" s="5"/>
      <c r="J225" s="5"/>
      <c r="K225" s="5">
        <f>IF(J225&lt;&gt;"",J225,I225)</f>
      </c>
      <c r="L225" s="5">
        <f>IF(K225="","",K225-TODAY())</f>
      </c>
      <c r="M225" s="5">
        <f>IF(N225="Filed/Paid","Done",IF(L225&lt;0,"Overdue",IF(L225&lt;=7,"Next 7 days",IF(L225&lt;=30,"Next 30 days","Later"))))</f>
      </c>
      <c r="N225" s="5"/>
      <c r="O225" s="5"/>
      <c r="P225" s="5"/>
    </row>
    <row r="226">
      <c r="A226" s="5"/>
      <c r="B226" s="5"/>
      <c r="C226" s="5">
        <f>IFERROR(XLOOKUP(B226,Clients!$A$6:$A$205,Clients!$B$6:$B$205),"")</f>
      </c>
      <c r="D226" s="5"/>
      <c r="E226" s="5"/>
      <c r="F226" s="5"/>
      <c r="G226" s="5"/>
      <c r="H226" s="5"/>
      <c r="I226" s="5"/>
      <c r="J226" s="5"/>
      <c r="K226" s="5">
        <f>IF(J226&lt;&gt;"",J226,I226)</f>
      </c>
      <c r="L226" s="5">
        <f>IF(K226="","",K226-TODAY())</f>
      </c>
      <c r="M226" s="5">
        <f>IF(N226="Filed/Paid","Done",IF(L226&lt;0,"Overdue",IF(L226&lt;=7,"Next 7 days",IF(L226&lt;=30,"Next 30 days","Later"))))</f>
      </c>
      <c r="N226" s="5"/>
      <c r="O226" s="5"/>
      <c r="P226" s="5"/>
    </row>
    <row r="227">
      <c r="A227" s="5"/>
      <c r="B227" s="5"/>
      <c r="C227" s="5">
        <f>IFERROR(XLOOKUP(B227,Clients!$A$6:$A$205,Clients!$B$6:$B$205),"")</f>
      </c>
      <c r="D227" s="5"/>
      <c r="E227" s="5"/>
      <c r="F227" s="5"/>
      <c r="G227" s="5"/>
      <c r="H227" s="5"/>
      <c r="I227" s="5"/>
      <c r="J227" s="5"/>
      <c r="K227" s="5">
        <f>IF(J227&lt;&gt;"",J227,I227)</f>
      </c>
      <c r="L227" s="5">
        <f>IF(K227="","",K227-TODAY())</f>
      </c>
      <c r="M227" s="5">
        <f>IF(N227="Filed/Paid","Done",IF(L227&lt;0,"Overdue",IF(L227&lt;=7,"Next 7 days",IF(L227&lt;=30,"Next 30 days","Later"))))</f>
      </c>
      <c r="N227" s="5"/>
      <c r="O227" s="5"/>
      <c r="P227" s="5"/>
    </row>
    <row r="228">
      <c r="A228" s="5"/>
      <c r="B228" s="5"/>
      <c r="C228" s="5">
        <f>IFERROR(XLOOKUP(B228,Clients!$A$6:$A$205,Clients!$B$6:$B$205),"")</f>
      </c>
      <c r="D228" s="5"/>
      <c r="E228" s="5"/>
      <c r="F228" s="5"/>
      <c r="G228" s="5"/>
      <c r="H228" s="5"/>
      <c r="I228" s="5"/>
      <c r="J228" s="5"/>
      <c r="K228" s="5">
        <f>IF(J228&lt;&gt;"",J228,I228)</f>
      </c>
      <c r="L228" s="5">
        <f>IF(K228="","",K228-TODAY())</f>
      </c>
      <c r="M228" s="5">
        <f>IF(N228="Filed/Paid","Done",IF(L228&lt;0,"Overdue",IF(L228&lt;=7,"Next 7 days",IF(L228&lt;=30,"Next 30 days","Later"))))</f>
      </c>
      <c r="N228" s="5"/>
      <c r="O228" s="5"/>
      <c r="P228" s="5"/>
    </row>
    <row r="229">
      <c r="A229" s="5"/>
      <c r="B229" s="5"/>
      <c r="C229" s="5">
        <f>IFERROR(XLOOKUP(B229,Clients!$A$6:$A$205,Clients!$B$6:$B$205),"")</f>
      </c>
      <c r="D229" s="5"/>
      <c r="E229" s="5"/>
      <c r="F229" s="5"/>
      <c r="G229" s="5"/>
      <c r="H229" s="5"/>
      <c r="I229" s="5"/>
      <c r="J229" s="5"/>
      <c r="K229" s="5">
        <f>IF(J229&lt;&gt;"",J229,I229)</f>
      </c>
      <c r="L229" s="5">
        <f>IF(K229="","",K229-TODAY())</f>
      </c>
      <c r="M229" s="5">
        <f>IF(N229="Filed/Paid","Done",IF(L229&lt;0,"Overdue",IF(L229&lt;=7,"Next 7 days",IF(L229&lt;=30,"Next 30 days","Later"))))</f>
      </c>
      <c r="N229" s="5"/>
      <c r="O229" s="5"/>
      <c r="P229" s="5"/>
    </row>
    <row r="230">
      <c r="A230" s="5"/>
      <c r="B230" s="5"/>
      <c r="C230" s="5">
        <f>IFERROR(XLOOKUP(B230,Clients!$A$6:$A$205,Clients!$B$6:$B$205),"")</f>
      </c>
      <c r="D230" s="5"/>
      <c r="E230" s="5"/>
      <c r="F230" s="5"/>
      <c r="G230" s="5"/>
      <c r="H230" s="5"/>
      <c r="I230" s="5"/>
      <c r="J230" s="5"/>
      <c r="K230" s="5">
        <f>IF(J230&lt;&gt;"",J230,I230)</f>
      </c>
      <c r="L230" s="5">
        <f>IF(K230="","",K230-TODAY())</f>
      </c>
      <c r="M230" s="5">
        <f>IF(N230="Filed/Paid","Done",IF(L230&lt;0,"Overdue",IF(L230&lt;=7,"Next 7 days",IF(L230&lt;=30,"Next 30 days","Later"))))</f>
      </c>
      <c r="N230" s="5"/>
      <c r="O230" s="5"/>
      <c r="P230" s="5"/>
    </row>
    <row r="231">
      <c r="A231" s="5"/>
      <c r="B231" s="5"/>
      <c r="C231" s="5">
        <f>IFERROR(XLOOKUP(B231,Clients!$A$6:$A$205,Clients!$B$6:$B$205),"")</f>
      </c>
      <c r="D231" s="5"/>
      <c r="E231" s="5"/>
      <c r="F231" s="5"/>
      <c r="G231" s="5"/>
      <c r="H231" s="5"/>
      <c r="I231" s="5"/>
      <c r="J231" s="5"/>
      <c r="K231" s="5">
        <f>IF(J231&lt;&gt;"",J231,I231)</f>
      </c>
      <c r="L231" s="5">
        <f>IF(K231="","",K231-TODAY())</f>
      </c>
      <c r="M231" s="5">
        <f>IF(N231="Filed/Paid","Done",IF(L231&lt;0,"Overdue",IF(L231&lt;=7,"Next 7 days",IF(L231&lt;=30,"Next 30 days","Later"))))</f>
      </c>
      <c r="N231" s="5"/>
      <c r="O231" s="5"/>
      <c r="P231" s="5"/>
    </row>
    <row r="232">
      <c r="A232" s="5"/>
      <c r="B232" s="5"/>
      <c r="C232" s="5">
        <f>IFERROR(XLOOKUP(B232,Clients!$A$6:$A$205,Clients!$B$6:$B$205),"")</f>
      </c>
      <c r="D232" s="5"/>
      <c r="E232" s="5"/>
      <c r="F232" s="5"/>
      <c r="G232" s="5"/>
      <c r="H232" s="5"/>
      <c r="I232" s="5"/>
      <c r="J232" s="5"/>
      <c r="K232" s="5">
        <f>IF(J232&lt;&gt;"",J232,I232)</f>
      </c>
      <c r="L232" s="5">
        <f>IF(K232="","",K232-TODAY())</f>
      </c>
      <c r="M232" s="5">
        <f>IF(N232="Filed/Paid","Done",IF(L232&lt;0,"Overdue",IF(L232&lt;=7,"Next 7 days",IF(L232&lt;=30,"Next 30 days","Later"))))</f>
      </c>
      <c r="N232" s="5"/>
      <c r="O232" s="5"/>
      <c r="P232" s="5"/>
    </row>
    <row r="233">
      <c r="A233" s="5"/>
      <c r="B233" s="5"/>
      <c r="C233" s="5">
        <f>IFERROR(XLOOKUP(B233,Clients!$A$6:$A$205,Clients!$B$6:$B$205),"")</f>
      </c>
      <c r="D233" s="5"/>
      <c r="E233" s="5"/>
      <c r="F233" s="5"/>
      <c r="G233" s="5"/>
      <c r="H233" s="5"/>
      <c r="I233" s="5"/>
      <c r="J233" s="5"/>
      <c r="K233" s="5">
        <f>IF(J233&lt;&gt;"",J233,I233)</f>
      </c>
      <c r="L233" s="5">
        <f>IF(K233="","",K233-TODAY())</f>
      </c>
      <c r="M233" s="5">
        <f>IF(N233="Filed/Paid","Done",IF(L233&lt;0,"Overdue",IF(L233&lt;=7,"Next 7 days",IF(L233&lt;=30,"Next 30 days","Later"))))</f>
      </c>
      <c r="N233" s="5"/>
      <c r="O233" s="5"/>
      <c r="P233" s="5"/>
    </row>
    <row r="234">
      <c r="A234" s="5"/>
      <c r="B234" s="5"/>
      <c r="C234" s="5">
        <f>IFERROR(XLOOKUP(B234,Clients!$A$6:$A$205,Clients!$B$6:$B$205),"")</f>
      </c>
      <c r="D234" s="5"/>
      <c r="E234" s="5"/>
      <c r="F234" s="5"/>
      <c r="G234" s="5"/>
      <c r="H234" s="5"/>
      <c r="I234" s="5"/>
      <c r="J234" s="5"/>
      <c r="K234" s="5">
        <f>IF(J234&lt;&gt;"",J234,I234)</f>
      </c>
      <c r="L234" s="5">
        <f>IF(K234="","",K234-TODAY())</f>
      </c>
      <c r="M234" s="5">
        <f>IF(N234="Filed/Paid","Done",IF(L234&lt;0,"Overdue",IF(L234&lt;=7,"Next 7 days",IF(L234&lt;=30,"Next 30 days","Later"))))</f>
      </c>
      <c r="N234" s="5"/>
      <c r="O234" s="5"/>
      <c r="P234" s="5"/>
    </row>
    <row r="235">
      <c r="A235" s="5"/>
      <c r="B235" s="5"/>
      <c r="C235" s="5">
        <f>IFERROR(XLOOKUP(B235,Clients!$A$6:$A$205,Clients!$B$6:$B$205),"")</f>
      </c>
      <c r="D235" s="5"/>
      <c r="E235" s="5"/>
      <c r="F235" s="5"/>
      <c r="G235" s="5"/>
      <c r="H235" s="5"/>
      <c r="I235" s="5"/>
      <c r="J235" s="5"/>
      <c r="K235" s="5">
        <f>IF(J235&lt;&gt;"",J235,I235)</f>
      </c>
      <c r="L235" s="5">
        <f>IF(K235="","",K235-TODAY())</f>
      </c>
      <c r="M235" s="5">
        <f>IF(N235="Filed/Paid","Done",IF(L235&lt;0,"Overdue",IF(L235&lt;=7,"Next 7 days",IF(L235&lt;=30,"Next 30 days","Later"))))</f>
      </c>
      <c r="N235" s="5"/>
      <c r="O235" s="5"/>
      <c r="P235" s="5"/>
    </row>
    <row r="236">
      <c r="A236" s="5"/>
      <c r="B236" s="5"/>
      <c r="C236" s="5">
        <f>IFERROR(XLOOKUP(B236,Clients!$A$6:$A$205,Clients!$B$6:$B$205),"")</f>
      </c>
      <c r="D236" s="5"/>
      <c r="E236" s="5"/>
      <c r="F236" s="5"/>
      <c r="G236" s="5"/>
      <c r="H236" s="5"/>
      <c r="I236" s="5"/>
      <c r="J236" s="5"/>
      <c r="K236" s="5">
        <f>IF(J236&lt;&gt;"",J236,I236)</f>
      </c>
      <c r="L236" s="5">
        <f>IF(K236="","",K236-TODAY())</f>
      </c>
      <c r="M236" s="5">
        <f>IF(N236="Filed/Paid","Done",IF(L236&lt;0,"Overdue",IF(L236&lt;=7,"Next 7 days",IF(L236&lt;=30,"Next 30 days","Later"))))</f>
      </c>
      <c r="N236" s="5"/>
      <c r="O236" s="5"/>
      <c r="P236" s="5"/>
    </row>
    <row r="237">
      <c r="A237" s="5"/>
      <c r="B237" s="5"/>
      <c r="C237" s="5">
        <f>IFERROR(XLOOKUP(B237,Clients!$A$6:$A$205,Clients!$B$6:$B$205),"")</f>
      </c>
      <c r="D237" s="5"/>
      <c r="E237" s="5"/>
      <c r="F237" s="5"/>
      <c r="G237" s="5"/>
      <c r="H237" s="5"/>
      <c r="I237" s="5"/>
      <c r="J237" s="5"/>
      <c r="K237" s="5">
        <f>IF(J237&lt;&gt;"",J237,I237)</f>
      </c>
      <c r="L237" s="5">
        <f>IF(K237="","",K237-TODAY())</f>
      </c>
      <c r="M237" s="5">
        <f>IF(N237="Filed/Paid","Done",IF(L237&lt;0,"Overdue",IF(L237&lt;=7,"Next 7 days",IF(L237&lt;=30,"Next 30 days","Later"))))</f>
      </c>
      <c r="N237" s="5"/>
      <c r="O237" s="5"/>
      <c r="P237" s="5"/>
    </row>
    <row r="238">
      <c r="A238" s="5"/>
      <c r="B238" s="5"/>
      <c r="C238" s="5">
        <f>IFERROR(XLOOKUP(B238,Clients!$A$6:$A$205,Clients!$B$6:$B$205),"")</f>
      </c>
      <c r="D238" s="5"/>
      <c r="E238" s="5"/>
      <c r="F238" s="5"/>
      <c r="G238" s="5"/>
      <c r="H238" s="5"/>
      <c r="I238" s="5"/>
      <c r="J238" s="5"/>
      <c r="K238" s="5">
        <f>IF(J238&lt;&gt;"",J238,I238)</f>
      </c>
      <c r="L238" s="5">
        <f>IF(K238="","",K238-TODAY())</f>
      </c>
      <c r="M238" s="5">
        <f>IF(N238="Filed/Paid","Done",IF(L238&lt;0,"Overdue",IF(L238&lt;=7,"Next 7 days",IF(L238&lt;=30,"Next 30 days","Later"))))</f>
      </c>
      <c r="N238" s="5"/>
      <c r="O238" s="5"/>
      <c r="P238" s="5"/>
    </row>
    <row r="239">
      <c r="A239" s="5"/>
      <c r="B239" s="5"/>
      <c r="C239" s="5">
        <f>IFERROR(XLOOKUP(B239,Clients!$A$6:$A$205,Clients!$B$6:$B$205),"")</f>
      </c>
      <c r="D239" s="5"/>
      <c r="E239" s="5"/>
      <c r="F239" s="5"/>
      <c r="G239" s="5"/>
      <c r="H239" s="5"/>
      <c r="I239" s="5"/>
      <c r="J239" s="5"/>
      <c r="K239" s="5">
        <f>IF(J239&lt;&gt;"",J239,I239)</f>
      </c>
      <c r="L239" s="5">
        <f>IF(K239="","",K239-TODAY())</f>
      </c>
      <c r="M239" s="5">
        <f>IF(N239="Filed/Paid","Done",IF(L239&lt;0,"Overdue",IF(L239&lt;=7,"Next 7 days",IF(L239&lt;=30,"Next 30 days","Later"))))</f>
      </c>
      <c r="N239" s="5"/>
      <c r="O239" s="5"/>
      <c r="P239" s="5"/>
    </row>
    <row r="240">
      <c r="A240" s="5"/>
      <c r="B240" s="5"/>
      <c r="C240" s="5">
        <f>IFERROR(XLOOKUP(B240,Clients!$A$6:$A$205,Clients!$B$6:$B$205),"")</f>
      </c>
      <c r="D240" s="5"/>
      <c r="E240" s="5"/>
      <c r="F240" s="5"/>
      <c r="G240" s="5"/>
      <c r="H240" s="5"/>
      <c r="I240" s="5"/>
      <c r="J240" s="5"/>
      <c r="K240" s="5">
        <f>IF(J240&lt;&gt;"",J240,I240)</f>
      </c>
      <c r="L240" s="5">
        <f>IF(K240="","",K240-TODAY())</f>
      </c>
      <c r="M240" s="5">
        <f>IF(N240="Filed/Paid","Done",IF(L240&lt;0,"Overdue",IF(L240&lt;=7,"Next 7 days",IF(L240&lt;=30,"Next 30 days","Later"))))</f>
      </c>
      <c r="N240" s="5"/>
      <c r="O240" s="5"/>
      <c r="P240" s="5"/>
    </row>
    <row r="241">
      <c r="A241" s="5"/>
      <c r="B241" s="5"/>
      <c r="C241" s="5">
        <f>IFERROR(XLOOKUP(B241,Clients!$A$6:$A$205,Clients!$B$6:$B$205),"")</f>
      </c>
      <c r="D241" s="5"/>
      <c r="E241" s="5"/>
      <c r="F241" s="5"/>
      <c r="G241" s="5"/>
      <c r="H241" s="5"/>
      <c r="I241" s="5"/>
      <c r="J241" s="5"/>
      <c r="K241" s="5">
        <f>IF(J241&lt;&gt;"",J241,I241)</f>
      </c>
      <c r="L241" s="5">
        <f>IF(K241="","",K241-TODAY())</f>
      </c>
      <c r="M241" s="5">
        <f>IF(N241="Filed/Paid","Done",IF(L241&lt;0,"Overdue",IF(L241&lt;=7,"Next 7 days",IF(L241&lt;=30,"Next 30 days","Later"))))</f>
      </c>
      <c r="N241" s="5"/>
      <c r="O241" s="5"/>
      <c r="P241" s="5"/>
    </row>
    <row r="242">
      <c r="A242" s="5"/>
      <c r="B242" s="5"/>
      <c r="C242" s="5">
        <f>IFERROR(XLOOKUP(B242,Clients!$A$6:$A$205,Clients!$B$6:$B$205),"")</f>
      </c>
      <c r="D242" s="5"/>
      <c r="E242" s="5"/>
      <c r="F242" s="5"/>
      <c r="G242" s="5"/>
      <c r="H242" s="5"/>
      <c r="I242" s="5"/>
      <c r="J242" s="5"/>
      <c r="K242" s="5">
        <f>IF(J242&lt;&gt;"",J242,I242)</f>
      </c>
      <c r="L242" s="5">
        <f>IF(K242="","",K242-TODAY())</f>
      </c>
      <c r="M242" s="5">
        <f>IF(N242="Filed/Paid","Done",IF(L242&lt;0,"Overdue",IF(L242&lt;=7,"Next 7 days",IF(L242&lt;=30,"Next 30 days","Later"))))</f>
      </c>
      <c r="N242" s="5"/>
      <c r="O242" s="5"/>
      <c r="P242" s="5"/>
    </row>
    <row r="243">
      <c r="A243" s="5"/>
      <c r="B243" s="5"/>
      <c r="C243" s="5">
        <f>IFERROR(XLOOKUP(B243,Clients!$A$6:$A$205,Clients!$B$6:$B$205),"")</f>
      </c>
      <c r="D243" s="5"/>
      <c r="E243" s="5"/>
      <c r="F243" s="5"/>
      <c r="G243" s="5"/>
      <c r="H243" s="5"/>
      <c r="I243" s="5"/>
      <c r="J243" s="5"/>
      <c r="K243" s="5">
        <f>IF(J243&lt;&gt;"",J243,I243)</f>
      </c>
      <c r="L243" s="5">
        <f>IF(K243="","",K243-TODAY())</f>
      </c>
      <c r="M243" s="5">
        <f>IF(N243="Filed/Paid","Done",IF(L243&lt;0,"Overdue",IF(L243&lt;=7,"Next 7 days",IF(L243&lt;=30,"Next 30 days","Later"))))</f>
      </c>
      <c r="N243" s="5"/>
      <c r="O243" s="5"/>
      <c r="P243" s="5"/>
    </row>
    <row r="244">
      <c r="A244" s="5"/>
      <c r="B244" s="5"/>
      <c r="C244" s="5">
        <f>IFERROR(XLOOKUP(B244,Clients!$A$6:$A$205,Clients!$B$6:$B$205),"")</f>
      </c>
      <c r="D244" s="5"/>
      <c r="E244" s="5"/>
      <c r="F244" s="5"/>
      <c r="G244" s="5"/>
      <c r="H244" s="5"/>
      <c r="I244" s="5"/>
      <c r="J244" s="5"/>
      <c r="K244" s="5">
        <f>IF(J244&lt;&gt;"",J244,I244)</f>
      </c>
      <c r="L244" s="5">
        <f>IF(K244="","",K244-TODAY())</f>
      </c>
      <c r="M244" s="5">
        <f>IF(N244="Filed/Paid","Done",IF(L244&lt;0,"Overdue",IF(L244&lt;=7,"Next 7 days",IF(L244&lt;=30,"Next 30 days","Later"))))</f>
      </c>
      <c r="N244" s="5"/>
      <c r="O244" s="5"/>
      <c r="P244" s="5"/>
    </row>
    <row r="245">
      <c r="A245" s="5"/>
      <c r="B245" s="5"/>
      <c r="C245" s="5">
        <f>IFERROR(XLOOKUP(B245,Clients!$A$6:$A$205,Clients!$B$6:$B$205),"")</f>
      </c>
      <c r="D245" s="5"/>
      <c r="E245" s="5"/>
      <c r="F245" s="5"/>
      <c r="G245" s="5"/>
      <c r="H245" s="5"/>
      <c r="I245" s="5"/>
      <c r="J245" s="5"/>
      <c r="K245" s="5">
        <f>IF(J245&lt;&gt;"",J245,I245)</f>
      </c>
      <c r="L245" s="5">
        <f>IF(K245="","",K245-TODAY())</f>
      </c>
      <c r="M245" s="5">
        <f>IF(N245="Filed/Paid","Done",IF(L245&lt;0,"Overdue",IF(L245&lt;=7,"Next 7 days",IF(L245&lt;=30,"Next 30 days","Later"))))</f>
      </c>
      <c r="N245" s="5"/>
      <c r="O245" s="5"/>
      <c r="P245" s="5"/>
    </row>
    <row r="246">
      <c r="A246" s="5"/>
      <c r="B246" s="5"/>
      <c r="C246" s="5">
        <f>IFERROR(XLOOKUP(B246,Clients!$A$6:$A$205,Clients!$B$6:$B$205),"")</f>
      </c>
      <c r="D246" s="5"/>
      <c r="E246" s="5"/>
      <c r="F246" s="5"/>
      <c r="G246" s="5"/>
      <c r="H246" s="5"/>
      <c r="I246" s="5"/>
      <c r="J246" s="5"/>
      <c r="K246" s="5">
        <f>IF(J246&lt;&gt;"",J246,I246)</f>
      </c>
      <c r="L246" s="5">
        <f>IF(K246="","",K246-TODAY())</f>
      </c>
      <c r="M246" s="5">
        <f>IF(N246="Filed/Paid","Done",IF(L246&lt;0,"Overdue",IF(L246&lt;=7,"Next 7 days",IF(L246&lt;=30,"Next 30 days","Later"))))</f>
      </c>
      <c r="N246" s="5"/>
      <c r="O246" s="5"/>
      <c r="P246" s="5"/>
    </row>
    <row r="247">
      <c r="A247" s="5"/>
      <c r="B247" s="5"/>
      <c r="C247" s="5">
        <f>IFERROR(XLOOKUP(B247,Clients!$A$6:$A$205,Clients!$B$6:$B$205),"")</f>
      </c>
      <c r="D247" s="5"/>
      <c r="E247" s="5"/>
      <c r="F247" s="5"/>
      <c r="G247" s="5"/>
      <c r="H247" s="5"/>
      <c r="I247" s="5"/>
      <c r="J247" s="5"/>
      <c r="K247" s="5">
        <f>IF(J247&lt;&gt;"",J247,I247)</f>
      </c>
      <c r="L247" s="5">
        <f>IF(K247="","",K247-TODAY())</f>
      </c>
      <c r="M247" s="5">
        <f>IF(N247="Filed/Paid","Done",IF(L247&lt;0,"Overdue",IF(L247&lt;=7,"Next 7 days",IF(L247&lt;=30,"Next 30 days","Later"))))</f>
      </c>
      <c r="N247" s="5"/>
      <c r="O247" s="5"/>
      <c r="P247" s="5"/>
    </row>
    <row r="248">
      <c r="A248" s="5"/>
      <c r="B248" s="5"/>
      <c r="C248" s="5">
        <f>IFERROR(XLOOKUP(B248,Clients!$A$6:$A$205,Clients!$B$6:$B$205),"")</f>
      </c>
      <c r="D248" s="5"/>
      <c r="E248" s="5"/>
      <c r="F248" s="5"/>
      <c r="G248" s="5"/>
      <c r="H248" s="5"/>
      <c r="I248" s="5"/>
      <c r="J248" s="5"/>
      <c r="K248" s="5">
        <f>IF(J248&lt;&gt;"",J248,I248)</f>
      </c>
      <c r="L248" s="5">
        <f>IF(K248="","",K248-TODAY())</f>
      </c>
      <c r="M248" s="5">
        <f>IF(N248="Filed/Paid","Done",IF(L248&lt;0,"Overdue",IF(L248&lt;=7,"Next 7 days",IF(L248&lt;=30,"Next 30 days","Later"))))</f>
      </c>
      <c r="N248" s="5"/>
      <c r="O248" s="5"/>
      <c r="P248" s="5"/>
    </row>
    <row r="249">
      <c r="A249" s="5"/>
      <c r="B249" s="5"/>
      <c r="C249" s="5">
        <f>IFERROR(XLOOKUP(B249,Clients!$A$6:$A$205,Clients!$B$6:$B$205),"")</f>
      </c>
      <c r="D249" s="5"/>
      <c r="E249" s="5"/>
      <c r="F249" s="5"/>
      <c r="G249" s="5"/>
      <c r="H249" s="5"/>
      <c r="I249" s="5"/>
      <c r="J249" s="5"/>
      <c r="K249" s="5">
        <f>IF(J249&lt;&gt;"",J249,I249)</f>
      </c>
      <c r="L249" s="5">
        <f>IF(K249="","",K249-TODAY())</f>
      </c>
      <c r="M249" s="5">
        <f>IF(N249="Filed/Paid","Done",IF(L249&lt;0,"Overdue",IF(L249&lt;=7,"Next 7 days",IF(L249&lt;=30,"Next 30 days","Later"))))</f>
      </c>
      <c r="N249" s="5"/>
      <c r="O249" s="5"/>
      <c r="P249" s="5"/>
    </row>
    <row r="250">
      <c r="A250" s="5"/>
      <c r="B250" s="5"/>
      <c r="C250" s="5">
        <f>IFERROR(XLOOKUP(B250,Clients!$A$6:$A$205,Clients!$B$6:$B$205),"")</f>
      </c>
      <c r="D250" s="5"/>
      <c r="E250" s="5"/>
      <c r="F250" s="5"/>
      <c r="G250" s="5"/>
      <c r="H250" s="5"/>
      <c r="I250" s="5"/>
      <c r="J250" s="5"/>
      <c r="K250" s="5">
        <f>IF(J250&lt;&gt;"",J250,I250)</f>
      </c>
      <c r="L250" s="5">
        <f>IF(K250="","",K250-TODAY())</f>
      </c>
      <c r="M250" s="5">
        <f>IF(N250="Filed/Paid","Done",IF(L250&lt;0,"Overdue",IF(L250&lt;=7,"Next 7 days",IF(L250&lt;=30,"Next 30 days","Later"))))</f>
      </c>
      <c r="N250" s="5"/>
      <c r="O250" s="5"/>
      <c r="P250" s="5"/>
    </row>
    <row r="251">
      <c r="A251" s="5"/>
      <c r="B251" s="5"/>
      <c r="C251" s="5">
        <f>IFERROR(XLOOKUP(B251,Clients!$A$6:$A$205,Clients!$B$6:$B$205),"")</f>
      </c>
      <c r="D251" s="5"/>
      <c r="E251" s="5"/>
      <c r="F251" s="5"/>
      <c r="G251" s="5"/>
      <c r="H251" s="5"/>
      <c r="I251" s="5"/>
      <c r="J251" s="5"/>
      <c r="K251" s="5">
        <f>IF(J251&lt;&gt;"",J251,I251)</f>
      </c>
      <c r="L251" s="5">
        <f>IF(K251="","",K251-TODAY())</f>
      </c>
      <c r="M251" s="5">
        <f>IF(N251="Filed/Paid","Done",IF(L251&lt;0,"Overdue",IF(L251&lt;=7,"Next 7 days",IF(L251&lt;=30,"Next 30 days","Later"))))</f>
      </c>
      <c r="N251" s="5"/>
      <c r="O251" s="5"/>
      <c r="P251" s="5"/>
    </row>
    <row r="252">
      <c r="A252" s="5"/>
      <c r="B252" s="5"/>
      <c r="C252" s="5">
        <f>IFERROR(XLOOKUP(B252,Clients!$A$6:$A$205,Clients!$B$6:$B$205),"")</f>
      </c>
      <c r="D252" s="5"/>
      <c r="E252" s="5"/>
      <c r="F252" s="5"/>
      <c r="G252" s="5"/>
      <c r="H252" s="5"/>
      <c r="I252" s="5"/>
      <c r="J252" s="5"/>
      <c r="K252" s="5">
        <f>IF(J252&lt;&gt;"",J252,I252)</f>
      </c>
      <c r="L252" s="5">
        <f>IF(K252="","",K252-TODAY())</f>
      </c>
      <c r="M252" s="5">
        <f>IF(N252="Filed/Paid","Done",IF(L252&lt;0,"Overdue",IF(L252&lt;=7,"Next 7 days",IF(L252&lt;=30,"Next 30 days","Later"))))</f>
      </c>
      <c r="N252" s="5"/>
      <c r="O252" s="5"/>
      <c r="P252" s="5"/>
    </row>
    <row r="253">
      <c r="A253" s="5"/>
      <c r="B253" s="5"/>
      <c r="C253" s="5">
        <f>IFERROR(XLOOKUP(B253,Clients!$A$6:$A$205,Clients!$B$6:$B$205),"")</f>
      </c>
      <c r="D253" s="5"/>
      <c r="E253" s="5"/>
      <c r="F253" s="5"/>
      <c r="G253" s="5"/>
      <c r="H253" s="5"/>
      <c r="I253" s="5"/>
      <c r="J253" s="5"/>
      <c r="K253" s="5">
        <f>IF(J253&lt;&gt;"",J253,I253)</f>
      </c>
      <c r="L253" s="5">
        <f>IF(K253="","",K253-TODAY())</f>
      </c>
      <c r="M253" s="5">
        <f>IF(N253="Filed/Paid","Done",IF(L253&lt;0,"Overdue",IF(L253&lt;=7,"Next 7 days",IF(L253&lt;=30,"Next 30 days","Later"))))</f>
      </c>
      <c r="N253" s="5"/>
      <c r="O253" s="5"/>
      <c r="P253" s="5"/>
    </row>
    <row r="254">
      <c r="A254" s="5"/>
      <c r="B254" s="5"/>
      <c r="C254" s="5">
        <f>IFERROR(XLOOKUP(B254,Clients!$A$6:$A$205,Clients!$B$6:$B$205),"")</f>
      </c>
      <c r="D254" s="5"/>
      <c r="E254" s="5"/>
      <c r="F254" s="5"/>
      <c r="G254" s="5"/>
      <c r="H254" s="5"/>
      <c r="I254" s="5"/>
      <c r="J254" s="5"/>
      <c r="K254" s="5">
        <f>IF(J254&lt;&gt;"",J254,I254)</f>
      </c>
      <c r="L254" s="5">
        <f>IF(K254="","",K254-TODAY())</f>
      </c>
      <c r="M254" s="5">
        <f>IF(N254="Filed/Paid","Done",IF(L254&lt;0,"Overdue",IF(L254&lt;=7,"Next 7 days",IF(L254&lt;=30,"Next 30 days","Later"))))</f>
      </c>
      <c r="N254" s="5"/>
      <c r="O254" s="5"/>
      <c r="P254" s="5"/>
    </row>
    <row r="255">
      <c r="A255" s="5"/>
      <c r="B255" s="5"/>
      <c r="C255" s="5">
        <f>IFERROR(XLOOKUP(B255,Clients!$A$6:$A$205,Clients!$B$6:$B$205),"")</f>
      </c>
      <c r="D255" s="5"/>
      <c r="E255" s="5"/>
      <c r="F255" s="5"/>
      <c r="G255" s="5"/>
      <c r="H255" s="5"/>
      <c r="I255" s="5"/>
      <c r="J255" s="5"/>
      <c r="K255" s="5">
        <f>IF(J255&lt;&gt;"",J255,I255)</f>
      </c>
      <c r="L255" s="5">
        <f>IF(K255="","",K255-TODAY())</f>
      </c>
      <c r="M255" s="5">
        <f>IF(N255="Filed/Paid","Done",IF(L255&lt;0,"Overdue",IF(L255&lt;=7,"Next 7 days",IF(L255&lt;=30,"Next 30 days","Later"))))</f>
      </c>
      <c r="N255" s="5"/>
      <c r="O255" s="5"/>
      <c r="P255" s="5"/>
    </row>
    <row r="256">
      <c r="A256" s="5"/>
      <c r="B256" s="5"/>
      <c r="C256" s="5">
        <f>IFERROR(XLOOKUP(B256,Clients!$A$6:$A$205,Clients!$B$6:$B$205),"")</f>
      </c>
      <c r="D256" s="5"/>
      <c r="E256" s="5"/>
      <c r="F256" s="5"/>
      <c r="G256" s="5"/>
      <c r="H256" s="5"/>
      <c r="I256" s="5"/>
      <c r="J256" s="5"/>
      <c r="K256" s="5">
        <f>IF(J256&lt;&gt;"",J256,I256)</f>
      </c>
      <c r="L256" s="5">
        <f>IF(K256="","",K256-TODAY())</f>
      </c>
      <c r="M256" s="5">
        <f>IF(N256="Filed/Paid","Done",IF(L256&lt;0,"Overdue",IF(L256&lt;=7,"Next 7 days",IF(L256&lt;=30,"Next 30 days","Later"))))</f>
      </c>
      <c r="N256" s="5"/>
      <c r="O256" s="5"/>
      <c r="P256" s="5"/>
    </row>
    <row r="257">
      <c r="A257" s="5"/>
      <c r="B257" s="5"/>
      <c r="C257" s="5">
        <f>IFERROR(XLOOKUP(B257,Clients!$A$6:$A$205,Clients!$B$6:$B$205),"")</f>
      </c>
      <c r="D257" s="5"/>
      <c r="E257" s="5"/>
      <c r="F257" s="5"/>
      <c r="G257" s="5"/>
      <c r="H257" s="5"/>
      <c r="I257" s="5"/>
      <c r="J257" s="5"/>
      <c r="K257" s="5">
        <f>IF(J257&lt;&gt;"",J257,I257)</f>
      </c>
      <c r="L257" s="5">
        <f>IF(K257="","",K257-TODAY())</f>
      </c>
      <c r="M257" s="5">
        <f>IF(N257="Filed/Paid","Done",IF(L257&lt;0,"Overdue",IF(L257&lt;=7,"Next 7 days",IF(L257&lt;=30,"Next 30 days","Later"))))</f>
      </c>
      <c r="N257" s="5"/>
      <c r="O257" s="5"/>
      <c r="P257" s="5"/>
    </row>
    <row r="258">
      <c r="A258" s="5"/>
      <c r="B258" s="5"/>
      <c r="C258" s="5">
        <f>IFERROR(XLOOKUP(B258,Clients!$A$6:$A$205,Clients!$B$6:$B$205),"")</f>
      </c>
      <c r="D258" s="5"/>
      <c r="E258" s="5"/>
      <c r="F258" s="5"/>
      <c r="G258" s="5"/>
      <c r="H258" s="5"/>
      <c r="I258" s="5"/>
      <c r="J258" s="5"/>
      <c r="K258" s="5">
        <f>IF(J258&lt;&gt;"",J258,I258)</f>
      </c>
      <c r="L258" s="5">
        <f>IF(K258="","",K258-TODAY())</f>
      </c>
      <c r="M258" s="5">
        <f>IF(N258="Filed/Paid","Done",IF(L258&lt;0,"Overdue",IF(L258&lt;=7,"Next 7 days",IF(L258&lt;=30,"Next 30 days","Later"))))</f>
      </c>
      <c r="N258" s="5"/>
      <c r="O258" s="5"/>
      <c r="P258" s="5"/>
    </row>
    <row r="259">
      <c r="A259" s="5"/>
      <c r="B259" s="5"/>
      <c r="C259" s="5">
        <f>IFERROR(XLOOKUP(B259,Clients!$A$6:$A$205,Clients!$B$6:$B$205),"")</f>
      </c>
      <c r="D259" s="5"/>
      <c r="E259" s="5"/>
      <c r="F259" s="5"/>
      <c r="G259" s="5"/>
      <c r="H259" s="5"/>
      <c r="I259" s="5"/>
      <c r="J259" s="5"/>
      <c r="K259" s="5">
        <f>IF(J259&lt;&gt;"",J259,I259)</f>
      </c>
      <c r="L259" s="5">
        <f>IF(K259="","",K259-TODAY())</f>
      </c>
      <c r="M259" s="5">
        <f>IF(N259="Filed/Paid","Done",IF(L259&lt;0,"Overdue",IF(L259&lt;=7,"Next 7 days",IF(L259&lt;=30,"Next 30 days","Later"))))</f>
      </c>
      <c r="N259" s="5"/>
      <c r="O259" s="5"/>
      <c r="P259" s="5"/>
    </row>
    <row r="260">
      <c r="A260" s="5"/>
      <c r="B260" s="5"/>
      <c r="C260" s="5">
        <f>IFERROR(XLOOKUP(B260,Clients!$A$6:$A$205,Clients!$B$6:$B$205),"")</f>
      </c>
      <c r="D260" s="5"/>
      <c r="E260" s="5"/>
      <c r="F260" s="5"/>
      <c r="G260" s="5"/>
      <c r="H260" s="5"/>
      <c r="I260" s="5"/>
      <c r="J260" s="5"/>
      <c r="K260" s="5">
        <f>IF(J260&lt;&gt;"",J260,I260)</f>
      </c>
      <c r="L260" s="5">
        <f>IF(K260="","",K260-TODAY())</f>
      </c>
      <c r="M260" s="5">
        <f>IF(N260="Filed/Paid","Done",IF(L260&lt;0,"Overdue",IF(L260&lt;=7,"Next 7 days",IF(L260&lt;=30,"Next 30 days","Later"))))</f>
      </c>
      <c r="N260" s="5"/>
      <c r="O260" s="5"/>
      <c r="P260" s="5"/>
    </row>
    <row r="261">
      <c r="A261" s="5"/>
      <c r="B261" s="5"/>
      <c r="C261" s="5">
        <f>IFERROR(XLOOKUP(B261,Clients!$A$6:$A$205,Clients!$B$6:$B$205),"")</f>
      </c>
      <c r="D261" s="5"/>
      <c r="E261" s="5"/>
      <c r="F261" s="5"/>
      <c r="G261" s="5"/>
      <c r="H261" s="5"/>
      <c r="I261" s="5"/>
      <c r="J261" s="5"/>
      <c r="K261" s="5">
        <f>IF(J261&lt;&gt;"",J261,I261)</f>
      </c>
      <c r="L261" s="5">
        <f>IF(K261="","",K261-TODAY())</f>
      </c>
      <c r="M261" s="5">
        <f>IF(N261="Filed/Paid","Done",IF(L261&lt;0,"Overdue",IF(L261&lt;=7,"Next 7 days",IF(L261&lt;=30,"Next 30 days","Later"))))</f>
      </c>
      <c r="N261" s="5"/>
      <c r="O261" s="5"/>
      <c r="P261" s="5"/>
    </row>
    <row r="262">
      <c r="A262" s="5"/>
      <c r="B262" s="5"/>
      <c r="C262" s="5">
        <f>IFERROR(XLOOKUP(B262,Clients!$A$6:$A$205,Clients!$B$6:$B$205),"")</f>
      </c>
      <c r="D262" s="5"/>
      <c r="E262" s="5"/>
      <c r="F262" s="5"/>
      <c r="G262" s="5"/>
      <c r="H262" s="5"/>
      <c r="I262" s="5"/>
      <c r="J262" s="5"/>
      <c r="K262" s="5">
        <f>IF(J262&lt;&gt;"",J262,I262)</f>
      </c>
      <c r="L262" s="5">
        <f>IF(K262="","",K262-TODAY())</f>
      </c>
      <c r="M262" s="5">
        <f>IF(N262="Filed/Paid","Done",IF(L262&lt;0,"Overdue",IF(L262&lt;=7,"Next 7 days",IF(L262&lt;=30,"Next 30 days","Later"))))</f>
      </c>
      <c r="N262" s="5"/>
      <c r="O262" s="5"/>
      <c r="P262" s="5"/>
    </row>
    <row r="263">
      <c r="A263" s="5"/>
      <c r="B263" s="5"/>
      <c r="C263" s="5">
        <f>IFERROR(XLOOKUP(B263,Clients!$A$6:$A$205,Clients!$B$6:$B$205),"")</f>
      </c>
      <c r="D263" s="5"/>
      <c r="E263" s="5"/>
      <c r="F263" s="5"/>
      <c r="G263" s="5"/>
      <c r="H263" s="5"/>
      <c r="I263" s="5"/>
      <c r="J263" s="5"/>
      <c r="K263" s="5">
        <f>IF(J263&lt;&gt;"",J263,I263)</f>
      </c>
      <c r="L263" s="5">
        <f>IF(K263="","",K263-TODAY())</f>
      </c>
      <c r="M263" s="5">
        <f>IF(N263="Filed/Paid","Done",IF(L263&lt;0,"Overdue",IF(L263&lt;=7,"Next 7 days",IF(L263&lt;=30,"Next 30 days","Later"))))</f>
      </c>
      <c r="N263" s="5"/>
      <c r="O263" s="5"/>
      <c r="P263" s="5"/>
    </row>
    <row r="264">
      <c r="A264" s="5"/>
      <c r="B264" s="5"/>
      <c r="C264" s="5">
        <f>IFERROR(XLOOKUP(B264,Clients!$A$6:$A$205,Clients!$B$6:$B$205),"")</f>
      </c>
      <c r="D264" s="5"/>
      <c r="E264" s="5"/>
      <c r="F264" s="5"/>
      <c r="G264" s="5"/>
      <c r="H264" s="5"/>
      <c r="I264" s="5"/>
      <c r="J264" s="5"/>
      <c r="K264" s="5">
        <f>IF(J264&lt;&gt;"",J264,I264)</f>
      </c>
      <c r="L264" s="5">
        <f>IF(K264="","",K264-TODAY())</f>
      </c>
      <c r="M264" s="5">
        <f>IF(N264="Filed/Paid","Done",IF(L264&lt;0,"Overdue",IF(L264&lt;=7,"Next 7 days",IF(L264&lt;=30,"Next 30 days","Later"))))</f>
      </c>
      <c r="N264" s="5"/>
      <c r="O264" s="5"/>
      <c r="P264" s="5"/>
    </row>
    <row r="265">
      <c r="A265" s="5"/>
      <c r="B265" s="5"/>
      <c r="C265" s="5">
        <f>IFERROR(XLOOKUP(B265,Clients!$A$6:$A$205,Clients!$B$6:$B$205),"")</f>
      </c>
      <c r="D265" s="5"/>
      <c r="E265" s="5"/>
      <c r="F265" s="5"/>
      <c r="G265" s="5"/>
      <c r="H265" s="5"/>
      <c r="I265" s="5"/>
      <c r="J265" s="5"/>
      <c r="K265" s="5">
        <f>IF(J265&lt;&gt;"",J265,I265)</f>
      </c>
      <c r="L265" s="5">
        <f>IF(K265="","",K265-TODAY())</f>
      </c>
      <c r="M265" s="5">
        <f>IF(N265="Filed/Paid","Done",IF(L265&lt;0,"Overdue",IF(L265&lt;=7,"Next 7 days",IF(L265&lt;=30,"Next 30 days","Later"))))</f>
      </c>
      <c r="N265" s="5"/>
      <c r="O265" s="5"/>
      <c r="P265" s="5"/>
    </row>
    <row r="266">
      <c r="A266" s="5"/>
      <c r="B266" s="5"/>
      <c r="C266" s="5">
        <f>IFERROR(XLOOKUP(B266,Clients!$A$6:$A$205,Clients!$B$6:$B$205),"")</f>
      </c>
      <c r="D266" s="5"/>
      <c r="E266" s="5"/>
      <c r="F266" s="5"/>
      <c r="G266" s="5"/>
      <c r="H266" s="5"/>
      <c r="I266" s="5"/>
      <c r="J266" s="5"/>
      <c r="K266" s="5">
        <f>IF(J266&lt;&gt;"",J266,I266)</f>
      </c>
      <c r="L266" s="5">
        <f>IF(K266="","",K266-TODAY())</f>
      </c>
      <c r="M266" s="5">
        <f>IF(N266="Filed/Paid","Done",IF(L266&lt;0,"Overdue",IF(L266&lt;=7,"Next 7 days",IF(L266&lt;=30,"Next 30 days","Later"))))</f>
      </c>
      <c r="N266" s="5"/>
      <c r="O266" s="5"/>
      <c r="P266" s="5"/>
    </row>
    <row r="267">
      <c r="A267" s="5"/>
      <c r="B267" s="5"/>
      <c r="C267" s="5">
        <f>IFERROR(XLOOKUP(B267,Clients!$A$6:$A$205,Clients!$B$6:$B$205),"")</f>
      </c>
      <c r="D267" s="5"/>
      <c r="E267" s="5"/>
      <c r="F267" s="5"/>
      <c r="G267" s="5"/>
      <c r="H267" s="5"/>
      <c r="I267" s="5"/>
      <c r="J267" s="5"/>
      <c r="K267" s="5">
        <f>IF(J267&lt;&gt;"",J267,I267)</f>
      </c>
      <c r="L267" s="5">
        <f>IF(K267="","",K267-TODAY())</f>
      </c>
      <c r="M267" s="5">
        <f>IF(N267="Filed/Paid","Done",IF(L267&lt;0,"Overdue",IF(L267&lt;=7,"Next 7 days",IF(L267&lt;=30,"Next 30 days","Later"))))</f>
      </c>
      <c r="N267" s="5"/>
      <c r="O267" s="5"/>
      <c r="P267" s="5"/>
    </row>
    <row r="268">
      <c r="A268" s="5"/>
      <c r="B268" s="5"/>
      <c r="C268" s="5">
        <f>IFERROR(XLOOKUP(B268,Clients!$A$6:$A$205,Clients!$B$6:$B$205),"")</f>
      </c>
      <c r="D268" s="5"/>
      <c r="E268" s="5"/>
      <c r="F268" s="5"/>
      <c r="G268" s="5"/>
      <c r="H268" s="5"/>
      <c r="I268" s="5"/>
      <c r="J268" s="5"/>
      <c r="K268" s="5">
        <f>IF(J268&lt;&gt;"",J268,I268)</f>
      </c>
      <c r="L268" s="5">
        <f>IF(K268="","",K268-TODAY())</f>
      </c>
      <c r="M268" s="5">
        <f>IF(N268="Filed/Paid","Done",IF(L268&lt;0,"Overdue",IF(L268&lt;=7,"Next 7 days",IF(L268&lt;=30,"Next 30 days","Later"))))</f>
      </c>
      <c r="N268" s="5"/>
      <c r="O268" s="5"/>
      <c r="P268" s="5"/>
    </row>
    <row r="269">
      <c r="A269" s="5"/>
      <c r="B269" s="5"/>
      <c r="C269" s="5">
        <f>IFERROR(XLOOKUP(B269,Clients!$A$6:$A$205,Clients!$B$6:$B$205),"")</f>
      </c>
      <c r="D269" s="5"/>
      <c r="E269" s="5"/>
      <c r="F269" s="5"/>
      <c r="G269" s="5"/>
      <c r="H269" s="5"/>
      <c r="I269" s="5"/>
      <c r="J269" s="5"/>
      <c r="K269" s="5">
        <f>IF(J269&lt;&gt;"",J269,I269)</f>
      </c>
      <c r="L269" s="5">
        <f>IF(K269="","",K269-TODAY())</f>
      </c>
      <c r="M269" s="5">
        <f>IF(N269="Filed/Paid","Done",IF(L269&lt;0,"Overdue",IF(L269&lt;=7,"Next 7 days",IF(L269&lt;=30,"Next 30 days","Later"))))</f>
      </c>
      <c r="N269" s="5"/>
      <c r="O269" s="5"/>
      <c r="P269" s="5"/>
    </row>
    <row r="270">
      <c r="A270" s="5"/>
      <c r="B270" s="5"/>
      <c r="C270" s="5">
        <f>IFERROR(XLOOKUP(B270,Clients!$A$6:$A$205,Clients!$B$6:$B$205),"")</f>
      </c>
      <c r="D270" s="5"/>
      <c r="E270" s="5"/>
      <c r="F270" s="5"/>
      <c r="G270" s="5"/>
      <c r="H270" s="5"/>
      <c r="I270" s="5"/>
      <c r="J270" s="5"/>
      <c r="K270" s="5">
        <f>IF(J270&lt;&gt;"",J270,I270)</f>
      </c>
      <c r="L270" s="5">
        <f>IF(K270="","",K270-TODAY())</f>
      </c>
      <c r="M270" s="5">
        <f>IF(N270="Filed/Paid","Done",IF(L270&lt;0,"Overdue",IF(L270&lt;=7,"Next 7 days",IF(L270&lt;=30,"Next 30 days","Later"))))</f>
      </c>
      <c r="N270" s="5"/>
      <c r="O270" s="5"/>
      <c r="P270" s="5"/>
    </row>
    <row r="271">
      <c r="A271" s="5"/>
      <c r="B271" s="5"/>
      <c r="C271" s="5">
        <f>IFERROR(XLOOKUP(B271,Clients!$A$6:$A$205,Clients!$B$6:$B$205),"")</f>
      </c>
      <c r="D271" s="5"/>
      <c r="E271" s="5"/>
      <c r="F271" s="5"/>
      <c r="G271" s="5"/>
      <c r="H271" s="5"/>
      <c r="I271" s="5"/>
      <c r="J271" s="5"/>
      <c r="K271" s="5">
        <f>IF(J271&lt;&gt;"",J271,I271)</f>
      </c>
      <c r="L271" s="5">
        <f>IF(K271="","",K271-TODAY())</f>
      </c>
      <c r="M271" s="5">
        <f>IF(N271="Filed/Paid","Done",IF(L271&lt;0,"Overdue",IF(L271&lt;=7,"Next 7 days",IF(L271&lt;=30,"Next 30 days","Later"))))</f>
      </c>
      <c r="N271" s="5"/>
      <c r="O271" s="5"/>
      <c r="P271" s="5"/>
    </row>
    <row r="272">
      <c r="A272" s="5"/>
      <c r="B272" s="5"/>
      <c r="C272" s="5">
        <f>IFERROR(XLOOKUP(B272,Clients!$A$6:$A$205,Clients!$B$6:$B$205),"")</f>
      </c>
      <c r="D272" s="5"/>
      <c r="E272" s="5"/>
      <c r="F272" s="5"/>
      <c r="G272" s="5"/>
      <c r="H272" s="5"/>
      <c r="I272" s="5"/>
      <c r="J272" s="5"/>
      <c r="K272" s="5">
        <f>IF(J272&lt;&gt;"",J272,I272)</f>
      </c>
      <c r="L272" s="5">
        <f>IF(K272="","",K272-TODAY())</f>
      </c>
      <c r="M272" s="5">
        <f>IF(N272="Filed/Paid","Done",IF(L272&lt;0,"Overdue",IF(L272&lt;=7,"Next 7 days",IF(L272&lt;=30,"Next 30 days","Later"))))</f>
      </c>
      <c r="N272" s="5"/>
      <c r="O272" s="5"/>
      <c r="P272" s="5"/>
    </row>
    <row r="273">
      <c r="A273" s="5"/>
      <c r="B273" s="5"/>
      <c r="C273" s="5">
        <f>IFERROR(XLOOKUP(B273,Clients!$A$6:$A$205,Clients!$B$6:$B$205),"")</f>
      </c>
      <c r="D273" s="5"/>
      <c r="E273" s="5"/>
      <c r="F273" s="5"/>
      <c r="G273" s="5"/>
      <c r="H273" s="5"/>
      <c r="I273" s="5"/>
      <c r="J273" s="5"/>
      <c r="K273" s="5">
        <f>IF(J273&lt;&gt;"",J273,I273)</f>
      </c>
      <c r="L273" s="5">
        <f>IF(K273="","",K273-TODAY())</f>
      </c>
      <c r="M273" s="5">
        <f>IF(N273="Filed/Paid","Done",IF(L273&lt;0,"Overdue",IF(L273&lt;=7,"Next 7 days",IF(L273&lt;=30,"Next 30 days","Later"))))</f>
      </c>
      <c r="N273" s="5"/>
      <c r="O273" s="5"/>
      <c r="P273" s="5"/>
    </row>
    <row r="274">
      <c r="A274" s="5"/>
      <c r="B274" s="5"/>
      <c r="C274" s="5">
        <f>IFERROR(XLOOKUP(B274,Clients!$A$6:$A$205,Clients!$B$6:$B$205),"")</f>
      </c>
      <c r="D274" s="5"/>
      <c r="E274" s="5"/>
      <c r="F274" s="5"/>
      <c r="G274" s="5"/>
      <c r="H274" s="5"/>
      <c r="I274" s="5"/>
      <c r="J274" s="5"/>
      <c r="K274" s="5">
        <f>IF(J274&lt;&gt;"",J274,I274)</f>
      </c>
      <c r="L274" s="5">
        <f>IF(K274="","",K274-TODAY())</f>
      </c>
      <c r="M274" s="5">
        <f>IF(N274="Filed/Paid","Done",IF(L274&lt;0,"Overdue",IF(L274&lt;=7,"Next 7 days",IF(L274&lt;=30,"Next 30 days","Later"))))</f>
      </c>
      <c r="N274" s="5"/>
      <c r="O274" s="5"/>
      <c r="P274" s="5"/>
    </row>
    <row r="275">
      <c r="A275" s="5"/>
      <c r="B275" s="5"/>
      <c r="C275" s="5">
        <f>IFERROR(XLOOKUP(B275,Clients!$A$6:$A$205,Clients!$B$6:$B$205),"")</f>
      </c>
      <c r="D275" s="5"/>
      <c r="E275" s="5"/>
      <c r="F275" s="5"/>
      <c r="G275" s="5"/>
      <c r="H275" s="5"/>
      <c r="I275" s="5"/>
      <c r="J275" s="5"/>
      <c r="K275" s="5">
        <f>IF(J275&lt;&gt;"",J275,I275)</f>
      </c>
      <c r="L275" s="5">
        <f>IF(K275="","",K275-TODAY())</f>
      </c>
      <c r="M275" s="5">
        <f>IF(N275="Filed/Paid","Done",IF(L275&lt;0,"Overdue",IF(L275&lt;=7,"Next 7 days",IF(L275&lt;=30,"Next 30 days","Later"))))</f>
      </c>
      <c r="N275" s="5"/>
      <c r="O275" s="5"/>
      <c r="P275" s="5"/>
    </row>
    <row r="276">
      <c r="A276" s="5"/>
      <c r="B276" s="5"/>
      <c r="C276" s="5">
        <f>IFERROR(XLOOKUP(B276,Clients!$A$6:$A$205,Clients!$B$6:$B$205),"")</f>
      </c>
      <c r="D276" s="5"/>
      <c r="E276" s="5"/>
      <c r="F276" s="5"/>
      <c r="G276" s="5"/>
      <c r="H276" s="5"/>
      <c r="I276" s="5"/>
      <c r="J276" s="5"/>
      <c r="K276" s="5">
        <f>IF(J276&lt;&gt;"",J276,I276)</f>
      </c>
      <c r="L276" s="5">
        <f>IF(K276="","",K276-TODAY())</f>
      </c>
      <c r="M276" s="5">
        <f>IF(N276="Filed/Paid","Done",IF(L276&lt;0,"Overdue",IF(L276&lt;=7,"Next 7 days",IF(L276&lt;=30,"Next 30 days","Later"))))</f>
      </c>
      <c r="N276" s="5"/>
      <c r="O276" s="5"/>
      <c r="P276" s="5"/>
    </row>
    <row r="277">
      <c r="A277" s="5"/>
      <c r="B277" s="5"/>
      <c r="C277" s="5">
        <f>IFERROR(XLOOKUP(B277,Clients!$A$6:$A$205,Clients!$B$6:$B$205),"")</f>
      </c>
      <c r="D277" s="5"/>
      <c r="E277" s="5"/>
      <c r="F277" s="5"/>
      <c r="G277" s="5"/>
      <c r="H277" s="5"/>
      <c r="I277" s="5"/>
      <c r="J277" s="5"/>
      <c r="K277" s="5">
        <f>IF(J277&lt;&gt;"",J277,I277)</f>
      </c>
      <c r="L277" s="5">
        <f>IF(K277="","",K277-TODAY())</f>
      </c>
      <c r="M277" s="5">
        <f>IF(N277="Filed/Paid","Done",IF(L277&lt;0,"Overdue",IF(L277&lt;=7,"Next 7 days",IF(L277&lt;=30,"Next 30 days","Later"))))</f>
      </c>
      <c r="N277" s="5"/>
      <c r="O277" s="5"/>
      <c r="P277" s="5"/>
    </row>
    <row r="278">
      <c r="A278" s="5"/>
      <c r="B278" s="5"/>
      <c r="C278" s="5">
        <f>IFERROR(XLOOKUP(B278,Clients!$A$6:$A$205,Clients!$B$6:$B$205),"")</f>
      </c>
      <c r="D278" s="5"/>
      <c r="E278" s="5"/>
      <c r="F278" s="5"/>
      <c r="G278" s="5"/>
      <c r="H278" s="5"/>
      <c r="I278" s="5"/>
      <c r="J278" s="5"/>
      <c r="K278" s="5">
        <f>IF(J278&lt;&gt;"",J278,I278)</f>
      </c>
      <c r="L278" s="5">
        <f>IF(K278="","",K278-TODAY())</f>
      </c>
      <c r="M278" s="5">
        <f>IF(N278="Filed/Paid","Done",IF(L278&lt;0,"Overdue",IF(L278&lt;=7,"Next 7 days",IF(L278&lt;=30,"Next 30 days","Later"))))</f>
      </c>
      <c r="N278" s="5"/>
      <c r="O278" s="5"/>
      <c r="P278" s="5"/>
    </row>
    <row r="279">
      <c r="A279" s="5"/>
      <c r="B279" s="5"/>
      <c r="C279" s="5">
        <f>IFERROR(XLOOKUP(B279,Clients!$A$6:$A$205,Clients!$B$6:$B$205),"")</f>
      </c>
      <c r="D279" s="5"/>
      <c r="E279" s="5"/>
      <c r="F279" s="5"/>
      <c r="G279" s="5"/>
      <c r="H279" s="5"/>
      <c r="I279" s="5"/>
      <c r="J279" s="5"/>
      <c r="K279" s="5">
        <f>IF(J279&lt;&gt;"",J279,I279)</f>
      </c>
      <c r="L279" s="5">
        <f>IF(K279="","",K279-TODAY())</f>
      </c>
      <c r="M279" s="5">
        <f>IF(N279="Filed/Paid","Done",IF(L279&lt;0,"Overdue",IF(L279&lt;=7,"Next 7 days",IF(L279&lt;=30,"Next 30 days","Later"))))</f>
      </c>
      <c r="N279" s="5"/>
      <c r="O279" s="5"/>
      <c r="P279" s="5"/>
    </row>
    <row r="280">
      <c r="A280" s="5"/>
      <c r="B280" s="5"/>
      <c r="C280" s="5">
        <f>IFERROR(XLOOKUP(B280,Clients!$A$6:$A$205,Clients!$B$6:$B$205),"")</f>
      </c>
      <c r="D280" s="5"/>
      <c r="E280" s="5"/>
      <c r="F280" s="5"/>
      <c r="G280" s="5"/>
      <c r="H280" s="5"/>
      <c r="I280" s="5"/>
      <c r="J280" s="5"/>
      <c r="K280" s="5">
        <f>IF(J280&lt;&gt;"",J280,I280)</f>
      </c>
      <c r="L280" s="5">
        <f>IF(K280="","",K280-TODAY())</f>
      </c>
      <c r="M280" s="5">
        <f>IF(N280="Filed/Paid","Done",IF(L280&lt;0,"Overdue",IF(L280&lt;=7,"Next 7 days",IF(L280&lt;=30,"Next 30 days","Later"))))</f>
      </c>
      <c r="N280" s="5"/>
      <c r="O280" s="5"/>
      <c r="P280" s="5"/>
    </row>
    <row r="281">
      <c r="A281" s="5"/>
      <c r="B281" s="5"/>
      <c r="C281" s="5">
        <f>IFERROR(XLOOKUP(B281,Clients!$A$6:$A$205,Clients!$B$6:$B$205),"")</f>
      </c>
      <c r="D281" s="5"/>
      <c r="E281" s="5"/>
      <c r="F281" s="5"/>
      <c r="G281" s="5"/>
      <c r="H281" s="5"/>
      <c r="I281" s="5"/>
      <c r="J281" s="5"/>
      <c r="K281" s="5">
        <f>IF(J281&lt;&gt;"",J281,I281)</f>
      </c>
      <c r="L281" s="5">
        <f>IF(K281="","",K281-TODAY())</f>
      </c>
      <c r="M281" s="5">
        <f>IF(N281="Filed/Paid","Done",IF(L281&lt;0,"Overdue",IF(L281&lt;=7,"Next 7 days",IF(L281&lt;=30,"Next 30 days","Later"))))</f>
      </c>
      <c r="N281" s="5"/>
      <c r="O281" s="5"/>
      <c r="P281" s="5"/>
    </row>
    <row r="282">
      <c r="A282" s="5"/>
      <c r="B282" s="5"/>
      <c r="C282" s="5">
        <f>IFERROR(XLOOKUP(B282,Clients!$A$6:$A$205,Clients!$B$6:$B$205),"")</f>
      </c>
      <c r="D282" s="5"/>
      <c r="E282" s="5"/>
      <c r="F282" s="5"/>
      <c r="G282" s="5"/>
      <c r="H282" s="5"/>
      <c r="I282" s="5"/>
      <c r="J282" s="5"/>
      <c r="K282" s="5">
        <f>IF(J282&lt;&gt;"",J282,I282)</f>
      </c>
      <c r="L282" s="5">
        <f>IF(K282="","",K282-TODAY())</f>
      </c>
      <c r="M282" s="5">
        <f>IF(N282="Filed/Paid","Done",IF(L282&lt;0,"Overdue",IF(L282&lt;=7,"Next 7 days",IF(L282&lt;=30,"Next 30 days","Later"))))</f>
      </c>
      <c r="N282" s="5"/>
      <c r="O282" s="5"/>
      <c r="P282" s="5"/>
    </row>
    <row r="283">
      <c r="A283" s="5"/>
      <c r="B283" s="5"/>
      <c r="C283" s="5">
        <f>IFERROR(XLOOKUP(B283,Clients!$A$6:$A$205,Clients!$B$6:$B$205),"")</f>
      </c>
      <c r="D283" s="5"/>
      <c r="E283" s="5"/>
      <c r="F283" s="5"/>
      <c r="G283" s="5"/>
      <c r="H283" s="5"/>
      <c r="I283" s="5"/>
      <c r="J283" s="5"/>
      <c r="K283" s="5">
        <f>IF(J283&lt;&gt;"",J283,I283)</f>
      </c>
      <c r="L283" s="5">
        <f>IF(K283="","",K283-TODAY())</f>
      </c>
      <c r="M283" s="5">
        <f>IF(N283="Filed/Paid","Done",IF(L283&lt;0,"Overdue",IF(L283&lt;=7,"Next 7 days",IF(L283&lt;=30,"Next 30 days","Later"))))</f>
      </c>
      <c r="N283" s="5"/>
      <c r="O283" s="5"/>
      <c r="P283" s="5"/>
    </row>
    <row r="284">
      <c r="A284" s="5"/>
      <c r="B284" s="5"/>
      <c r="C284" s="5">
        <f>IFERROR(XLOOKUP(B284,Clients!$A$6:$A$205,Clients!$B$6:$B$205),"")</f>
      </c>
      <c r="D284" s="5"/>
      <c r="E284" s="5"/>
      <c r="F284" s="5"/>
      <c r="G284" s="5"/>
      <c r="H284" s="5"/>
      <c r="I284" s="5"/>
      <c r="J284" s="5"/>
      <c r="K284" s="5">
        <f>IF(J284&lt;&gt;"",J284,I284)</f>
      </c>
      <c r="L284" s="5">
        <f>IF(K284="","",K284-TODAY())</f>
      </c>
      <c r="M284" s="5">
        <f>IF(N284="Filed/Paid","Done",IF(L284&lt;0,"Overdue",IF(L284&lt;=7,"Next 7 days",IF(L284&lt;=30,"Next 30 days","Later"))))</f>
      </c>
      <c r="N284" s="5"/>
      <c r="O284" s="5"/>
      <c r="P284" s="5"/>
    </row>
    <row r="285">
      <c r="A285" s="5"/>
      <c r="B285" s="5"/>
      <c r="C285" s="5">
        <f>IFERROR(XLOOKUP(B285,Clients!$A$6:$A$205,Clients!$B$6:$B$205),"")</f>
      </c>
      <c r="D285" s="5"/>
      <c r="E285" s="5"/>
      <c r="F285" s="5"/>
      <c r="G285" s="5"/>
      <c r="H285" s="5"/>
      <c r="I285" s="5"/>
      <c r="J285" s="5"/>
      <c r="K285" s="5">
        <f>IF(J285&lt;&gt;"",J285,I285)</f>
      </c>
      <c r="L285" s="5">
        <f>IF(K285="","",K285-TODAY())</f>
      </c>
      <c r="M285" s="5">
        <f>IF(N285="Filed/Paid","Done",IF(L285&lt;0,"Overdue",IF(L285&lt;=7,"Next 7 days",IF(L285&lt;=30,"Next 30 days","Later"))))</f>
      </c>
      <c r="N285" s="5"/>
      <c r="O285" s="5"/>
      <c r="P285" s="5"/>
    </row>
    <row r="286">
      <c r="A286" s="5"/>
      <c r="B286" s="5"/>
      <c r="C286" s="5">
        <f>IFERROR(XLOOKUP(B286,Clients!$A$6:$A$205,Clients!$B$6:$B$205),"")</f>
      </c>
      <c r="D286" s="5"/>
      <c r="E286" s="5"/>
      <c r="F286" s="5"/>
      <c r="G286" s="5"/>
      <c r="H286" s="5"/>
      <c r="I286" s="5"/>
      <c r="J286" s="5"/>
      <c r="K286" s="5">
        <f>IF(J286&lt;&gt;"",J286,I286)</f>
      </c>
      <c r="L286" s="5">
        <f>IF(K286="","",K286-TODAY())</f>
      </c>
      <c r="M286" s="5">
        <f>IF(N286="Filed/Paid","Done",IF(L286&lt;0,"Overdue",IF(L286&lt;=7,"Next 7 days",IF(L286&lt;=30,"Next 30 days","Later"))))</f>
      </c>
      <c r="N286" s="5"/>
      <c r="O286" s="5"/>
      <c r="P286" s="5"/>
    </row>
    <row r="287">
      <c r="A287" s="5"/>
      <c r="B287" s="5"/>
      <c r="C287" s="5">
        <f>IFERROR(XLOOKUP(B287,Clients!$A$6:$A$205,Clients!$B$6:$B$205),"")</f>
      </c>
      <c r="D287" s="5"/>
      <c r="E287" s="5"/>
      <c r="F287" s="5"/>
      <c r="G287" s="5"/>
      <c r="H287" s="5"/>
      <c r="I287" s="5"/>
      <c r="J287" s="5"/>
      <c r="K287" s="5">
        <f>IF(J287&lt;&gt;"",J287,I287)</f>
      </c>
      <c r="L287" s="5">
        <f>IF(K287="","",K287-TODAY())</f>
      </c>
      <c r="M287" s="5">
        <f>IF(N287="Filed/Paid","Done",IF(L287&lt;0,"Overdue",IF(L287&lt;=7,"Next 7 days",IF(L287&lt;=30,"Next 30 days","Later"))))</f>
      </c>
      <c r="N287" s="5"/>
      <c r="O287" s="5"/>
      <c r="P287" s="5"/>
    </row>
    <row r="288">
      <c r="A288" s="5"/>
      <c r="B288" s="5"/>
      <c r="C288" s="5">
        <f>IFERROR(XLOOKUP(B288,Clients!$A$6:$A$205,Clients!$B$6:$B$205),"")</f>
      </c>
      <c r="D288" s="5"/>
      <c r="E288" s="5"/>
      <c r="F288" s="5"/>
      <c r="G288" s="5"/>
      <c r="H288" s="5"/>
      <c r="I288" s="5"/>
      <c r="J288" s="5"/>
      <c r="K288" s="5">
        <f>IF(J288&lt;&gt;"",J288,I288)</f>
      </c>
      <c r="L288" s="5">
        <f>IF(K288="","",K288-TODAY())</f>
      </c>
      <c r="M288" s="5">
        <f>IF(N288="Filed/Paid","Done",IF(L288&lt;0,"Overdue",IF(L288&lt;=7,"Next 7 days",IF(L288&lt;=30,"Next 30 days","Later"))))</f>
      </c>
      <c r="N288" s="5"/>
      <c r="O288" s="5"/>
      <c r="P288" s="5"/>
    </row>
    <row r="289">
      <c r="A289" s="5"/>
      <c r="B289" s="5"/>
      <c r="C289" s="5">
        <f>IFERROR(XLOOKUP(B289,Clients!$A$6:$A$205,Clients!$B$6:$B$205),"")</f>
      </c>
      <c r="D289" s="5"/>
      <c r="E289" s="5"/>
      <c r="F289" s="5"/>
      <c r="G289" s="5"/>
      <c r="H289" s="5"/>
      <c r="I289" s="5"/>
      <c r="J289" s="5"/>
      <c r="K289" s="5">
        <f>IF(J289&lt;&gt;"",J289,I289)</f>
      </c>
      <c r="L289" s="5">
        <f>IF(K289="","",K289-TODAY())</f>
      </c>
      <c r="M289" s="5">
        <f>IF(N289="Filed/Paid","Done",IF(L289&lt;0,"Overdue",IF(L289&lt;=7,"Next 7 days",IF(L289&lt;=30,"Next 30 days","Later"))))</f>
      </c>
      <c r="N289" s="5"/>
      <c r="O289" s="5"/>
      <c r="P289" s="5"/>
    </row>
    <row r="290">
      <c r="A290" s="5"/>
      <c r="B290" s="5"/>
      <c r="C290" s="5">
        <f>IFERROR(XLOOKUP(B290,Clients!$A$6:$A$205,Clients!$B$6:$B$205),"")</f>
      </c>
      <c r="D290" s="5"/>
      <c r="E290" s="5"/>
      <c r="F290" s="5"/>
      <c r="G290" s="5"/>
      <c r="H290" s="5"/>
      <c r="I290" s="5"/>
      <c r="J290" s="5"/>
      <c r="K290" s="5">
        <f>IF(J290&lt;&gt;"",J290,I290)</f>
      </c>
      <c r="L290" s="5">
        <f>IF(K290="","",K290-TODAY())</f>
      </c>
      <c r="M290" s="5">
        <f>IF(N290="Filed/Paid","Done",IF(L290&lt;0,"Overdue",IF(L290&lt;=7,"Next 7 days",IF(L290&lt;=30,"Next 30 days","Later"))))</f>
      </c>
      <c r="N290" s="5"/>
      <c r="O290" s="5"/>
      <c r="P290" s="5"/>
    </row>
    <row r="291">
      <c r="A291" s="5"/>
      <c r="B291" s="5"/>
      <c r="C291" s="5">
        <f>IFERROR(XLOOKUP(B291,Clients!$A$6:$A$205,Clients!$B$6:$B$205),"")</f>
      </c>
      <c r="D291" s="5"/>
      <c r="E291" s="5"/>
      <c r="F291" s="5"/>
      <c r="G291" s="5"/>
      <c r="H291" s="5"/>
      <c r="I291" s="5"/>
      <c r="J291" s="5"/>
      <c r="K291" s="5">
        <f>IF(J291&lt;&gt;"",J291,I291)</f>
      </c>
      <c r="L291" s="5">
        <f>IF(K291="","",K291-TODAY())</f>
      </c>
      <c r="M291" s="5">
        <f>IF(N291="Filed/Paid","Done",IF(L291&lt;0,"Overdue",IF(L291&lt;=7,"Next 7 days",IF(L291&lt;=30,"Next 30 days","Later"))))</f>
      </c>
      <c r="N291" s="5"/>
      <c r="O291" s="5"/>
      <c r="P291" s="5"/>
    </row>
    <row r="292">
      <c r="A292" s="5"/>
      <c r="B292" s="5"/>
      <c r="C292" s="5">
        <f>IFERROR(XLOOKUP(B292,Clients!$A$6:$A$205,Clients!$B$6:$B$205),"")</f>
      </c>
      <c r="D292" s="5"/>
      <c r="E292" s="5"/>
      <c r="F292" s="5"/>
      <c r="G292" s="5"/>
      <c r="H292" s="5"/>
      <c r="I292" s="5"/>
      <c r="J292" s="5"/>
      <c r="K292" s="5">
        <f>IF(J292&lt;&gt;"",J292,I292)</f>
      </c>
      <c r="L292" s="5">
        <f>IF(K292="","",K292-TODAY())</f>
      </c>
      <c r="M292" s="5">
        <f>IF(N292="Filed/Paid","Done",IF(L292&lt;0,"Overdue",IF(L292&lt;=7,"Next 7 days",IF(L292&lt;=30,"Next 30 days","Later"))))</f>
      </c>
      <c r="N292" s="5"/>
      <c r="O292" s="5"/>
      <c r="P292" s="5"/>
    </row>
    <row r="293">
      <c r="A293" s="5"/>
      <c r="B293" s="5"/>
      <c r="C293" s="5">
        <f>IFERROR(XLOOKUP(B293,Clients!$A$6:$A$205,Clients!$B$6:$B$205),"")</f>
      </c>
      <c r="D293" s="5"/>
      <c r="E293" s="5"/>
      <c r="F293" s="5"/>
      <c r="G293" s="5"/>
      <c r="H293" s="5"/>
      <c r="I293" s="5"/>
      <c r="J293" s="5"/>
      <c r="K293" s="5">
        <f>IF(J293&lt;&gt;"",J293,I293)</f>
      </c>
      <c r="L293" s="5">
        <f>IF(K293="","",K293-TODAY())</f>
      </c>
      <c r="M293" s="5">
        <f>IF(N293="Filed/Paid","Done",IF(L293&lt;0,"Overdue",IF(L293&lt;=7,"Next 7 days",IF(L293&lt;=30,"Next 30 days","Later"))))</f>
      </c>
      <c r="N293" s="5"/>
      <c r="O293" s="5"/>
      <c r="P293" s="5"/>
    </row>
    <row r="294">
      <c r="A294" s="5"/>
      <c r="B294" s="5"/>
      <c r="C294" s="5">
        <f>IFERROR(XLOOKUP(B294,Clients!$A$6:$A$205,Clients!$B$6:$B$205),"")</f>
      </c>
      <c r="D294" s="5"/>
      <c r="E294" s="5"/>
      <c r="F294" s="5"/>
      <c r="G294" s="5"/>
      <c r="H294" s="5"/>
      <c r="I294" s="5"/>
      <c r="J294" s="5"/>
      <c r="K294" s="5">
        <f>IF(J294&lt;&gt;"",J294,I294)</f>
      </c>
      <c r="L294" s="5">
        <f>IF(K294="","",K294-TODAY())</f>
      </c>
      <c r="M294" s="5">
        <f>IF(N294="Filed/Paid","Done",IF(L294&lt;0,"Overdue",IF(L294&lt;=7,"Next 7 days",IF(L294&lt;=30,"Next 30 days","Later"))))</f>
      </c>
      <c r="N294" s="5"/>
      <c r="O294" s="5"/>
      <c r="P294" s="5"/>
    </row>
    <row r="295">
      <c r="A295" s="5"/>
      <c r="B295" s="5"/>
      <c r="C295" s="5">
        <f>IFERROR(XLOOKUP(B295,Clients!$A$6:$A$205,Clients!$B$6:$B$205),"")</f>
      </c>
      <c r="D295" s="5"/>
      <c r="E295" s="5"/>
      <c r="F295" s="5"/>
      <c r="G295" s="5"/>
      <c r="H295" s="5"/>
      <c r="I295" s="5"/>
      <c r="J295" s="5"/>
      <c r="K295" s="5">
        <f>IF(J295&lt;&gt;"",J295,I295)</f>
      </c>
      <c r="L295" s="5">
        <f>IF(K295="","",K295-TODAY())</f>
      </c>
      <c r="M295" s="5">
        <f>IF(N295="Filed/Paid","Done",IF(L295&lt;0,"Overdue",IF(L295&lt;=7,"Next 7 days",IF(L295&lt;=30,"Next 30 days","Later"))))</f>
      </c>
      <c r="N295" s="5"/>
      <c r="O295" s="5"/>
      <c r="P295" s="5"/>
    </row>
    <row r="296">
      <c r="A296" s="5"/>
      <c r="B296" s="5"/>
      <c r="C296" s="5">
        <f>IFERROR(XLOOKUP(B296,Clients!$A$6:$A$205,Clients!$B$6:$B$205),"")</f>
      </c>
      <c r="D296" s="5"/>
      <c r="E296" s="5"/>
      <c r="F296" s="5"/>
      <c r="G296" s="5"/>
      <c r="H296" s="5"/>
      <c r="I296" s="5"/>
      <c r="J296" s="5"/>
      <c r="K296" s="5">
        <f>IF(J296&lt;&gt;"",J296,I296)</f>
      </c>
      <c r="L296" s="5">
        <f>IF(K296="","",K296-TODAY())</f>
      </c>
      <c r="M296" s="5">
        <f>IF(N296="Filed/Paid","Done",IF(L296&lt;0,"Overdue",IF(L296&lt;=7,"Next 7 days",IF(L296&lt;=30,"Next 30 days","Later"))))</f>
      </c>
      <c r="N296" s="5"/>
      <c r="O296" s="5"/>
      <c r="P296" s="5"/>
    </row>
    <row r="297">
      <c r="A297" s="5"/>
      <c r="B297" s="5"/>
      <c r="C297" s="5">
        <f>IFERROR(XLOOKUP(B297,Clients!$A$6:$A$205,Clients!$B$6:$B$205),"")</f>
      </c>
      <c r="D297" s="5"/>
      <c r="E297" s="5"/>
      <c r="F297" s="5"/>
      <c r="G297" s="5"/>
      <c r="H297" s="5"/>
      <c r="I297" s="5"/>
      <c r="J297" s="5"/>
      <c r="K297" s="5">
        <f>IF(J297&lt;&gt;"",J297,I297)</f>
      </c>
      <c r="L297" s="5">
        <f>IF(K297="","",K297-TODAY())</f>
      </c>
      <c r="M297" s="5">
        <f>IF(N297="Filed/Paid","Done",IF(L297&lt;0,"Overdue",IF(L297&lt;=7,"Next 7 days",IF(L297&lt;=30,"Next 30 days","Later"))))</f>
      </c>
      <c r="N297" s="5"/>
      <c r="O297" s="5"/>
      <c r="P297" s="5"/>
    </row>
    <row r="298">
      <c r="A298" s="5"/>
      <c r="B298" s="5"/>
      <c r="C298" s="5">
        <f>IFERROR(XLOOKUP(B298,Clients!$A$6:$A$205,Clients!$B$6:$B$205),"")</f>
      </c>
      <c r="D298" s="5"/>
      <c r="E298" s="5"/>
      <c r="F298" s="5"/>
      <c r="G298" s="5"/>
      <c r="H298" s="5"/>
      <c r="I298" s="5"/>
      <c r="J298" s="5"/>
      <c r="K298" s="5">
        <f>IF(J298&lt;&gt;"",J298,I298)</f>
      </c>
      <c r="L298" s="5">
        <f>IF(K298="","",K298-TODAY())</f>
      </c>
      <c r="M298" s="5">
        <f>IF(N298="Filed/Paid","Done",IF(L298&lt;0,"Overdue",IF(L298&lt;=7,"Next 7 days",IF(L298&lt;=30,"Next 30 days","Later"))))</f>
      </c>
      <c r="N298" s="5"/>
      <c r="O298" s="5"/>
      <c r="P298" s="5"/>
    </row>
    <row r="299">
      <c r="A299" s="5"/>
      <c r="B299" s="5"/>
      <c r="C299" s="5">
        <f>IFERROR(XLOOKUP(B299,Clients!$A$6:$A$205,Clients!$B$6:$B$205),"")</f>
      </c>
      <c r="D299" s="5"/>
      <c r="E299" s="5"/>
      <c r="F299" s="5"/>
      <c r="G299" s="5"/>
      <c r="H299" s="5"/>
      <c r="I299" s="5"/>
      <c r="J299" s="5"/>
      <c r="K299" s="5">
        <f>IF(J299&lt;&gt;"",J299,I299)</f>
      </c>
      <c r="L299" s="5">
        <f>IF(K299="","",K299-TODAY())</f>
      </c>
      <c r="M299" s="5">
        <f>IF(N299="Filed/Paid","Done",IF(L299&lt;0,"Overdue",IF(L299&lt;=7,"Next 7 days",IF(L299&lt;=30,"Next 30 days","Later"))))</f>
      </c>
      <c r="N299" s="5"/>
      <c r="O299" s="5"/>
      <c r="P299" s="5"/>
    </row>
    <row r="300">
      <c r="A300" s="5"/>
      <c r="B300" s="5"/>
      <c r="C300" s="5">
        <f>IFERROR(XLOOKUP(B300,Clients!$A$6:$A$205,Clients!$B$6:$B$205),"")</f>
      </c>
      <c r="D300" s="5"/>
      <c r="E300" s="5"/>
      <c r="F300" s="5"/>
      <c r="G300" s="5"/>
      <c r="H300" s="5"/>
      <c r="I300" s="5"/>
      <c r="J300" s="5"/>
      <c r="K300" s="5">
        <f>IF(J300&lt;&gt;"",J300,I300)</f>
      </c>
      <c r="L300" s="5">
        <f>IF(K300="","",K300-TODAY())</f>
      </c>
      <c r="M300" s="5">
        <f>IF(N300="Filed/Paid","Done",IF(L300&lt;0,"Overdue",IF(L300&lt;=7,"Next 7 days",IF(L300&lt;=30,"Next 30 days","Later"))))</f>
      </c>
      <c r="N300" s="5"/>
      <c r="O300" s="5"/>
      <c r="P300" s="5"/>
    </row>
    <row r="301">
      <c r="A301" s="5"/>
      <c r="B301" s="5"/>
      <c r="C301" s="5">
        <f>IFERROR(XLOOKUP(B301,Clients!$A$6:$A$205,Clients!$B$6:$B$205),"")</f>
      </c>
      <c r="D301" s="5"/>
      <c r="E301" s="5"/>
      <c r="F301" s="5"/>
      <c r="G301" s="5"/>
      <c r="H301" s="5"/>
      <c r="I301" s="5"/>
      <c r="J301" s="5"/>
      <c r="K301" s="5">
        <f>IF(J301&lt;&gt;"",J301,I301)</f>
      </c>
      <c r="L301" s="5">
        <f>IF(K301="","",K301-TODAY())</f>
      </c>
      <c r="M301" s="5">
        <f>IF(N301="Filed/Paid","Done",IF(L301&lt;0,"Overdue",IF(L301&lt;=7,"Next 7 days",IF(L301&lt;=30,"Next 30 days","Later"))))</f>
      </c>
      <c r="N301" s="5"/>
      <c r="O301" s="5"/>
      <c r="P301" s="5"/>
    </row>
    <row r="302">
      <c r="A302" s="5"/>
      <c r="B302" s="5"/>
      <c r="C302" s="5">
        <f>IFERROR(XLOOKUP(B302,Clients!$A$6:$A$205,Clients!$B$6:$B$205),"")</f>
      </c>
      <c r="D302" s="5"/>
      <c r="E302" s="5"/>
      <c r="F302" s="5"/>
      <c r="G302" s="5"/>
      <c r="H302" s="5"/>
      <c r="I302" s="5"/>
      <c r="J302" s="5"/>
      <c r="K302" s="5">
        <f>IF(J302&lt;&gt;"",J302,I302)</f>
      </c>
      <c r="L302" s="5">
        <f>IF(K302="","",K302-TODAY())</f>
      </c>
      <c r="M302" s="5">
        <f>IF(N302="Filed/Paid","Done",IF(L302&lt;0,"Overdue",IF(L302&lt;=7,"Next 7 days",IF(L302&lt;=30,"Next 30 days","Later"))))</f>
      </c>
      <c r="N302" s="5"/>
      <c r="O302" s="5"/>
      <c r="P302" s="5"/>
    </row>
    <row r="303">
      <c r="A303" s="5"/>
      <c r="B303" s="5"/>
      <c r="C303" s="5">
        <f>IFERROR(XLOOKUP(B303,Clients!$A$6:$A$205,Clients!$B$6:$B$205),"")</f>
      </c>
      <c r="D303" s="5"/>
      <c r="E303" s="5"/>
      <c r="F303" s="5"/>
      <c r="G303" s="5"/>
      <c r="H303" s="5"/>
      <c r="I303" s="5"/>
      <c r="J303" s="5"/>
      <c r="K303" s="5">
        <f>IF(J303&lt;&gt;"",J303,I303)</f>
      </c>
      <c r="L303" s="5">
        <f>IF(K303="","",K303-TODAY())</f>
      </c>
      <c r="M303" s="5">
        <f>IF(N303="Filed/Paid","Done",IF(L303&lt;0,"Overdue",IF(L303&lt;=7,"Next 7 days",IF(L303&lt;=30,"Next 30 days","Later"))))</f>
      </c>
      <c r="N303" s="5"/>
      <c r="O303" s="5"/>
      <c r="P303" s="5"/>
    </row>
    <row r="304">
      <c r="A304" s="5"/>
      <c r="B304" s="5"/>
      <c r="C304" s="5">
        <f>IFERROR(XLOOKUP(B304,Clients!$A$6:$A$205,Clients!$B$6:$B$205),"")</f>
      </c>
      <c r="D304" s="5"/>
      <c r="E304" s="5"/>
      <c r="F304" s="5"/>
      <c r="G304" s="5"/>
      <c r="H304" s="5"/>
      <c r="I304" s="5"/>
      <c r="J304" s="5"/>
      <c r="K304" s="5">
        <f>IF(J304&lt;&gt;"",J304,I304)</f>
      </c>
      <c r="L304" s="5">
        <f>IF(K304="","",K304-TODAY())</f>
      </c>
      <c r="M304" s="5">
        <f>IF(N304="Filed/Paid","Done",IF(L304&lt;0,"Overdue",IF(L304&lt;=7,"Next 7 days",IF(L304&lt;=30,"Next 30 days","Later"))))</f>
      </c>
      <c r="N304" s="5"/>
      <c r="O304" s="5"/>
      <c r="P304" s="5"/>
    </row>
    <row r="305">
      <c r="A305" s="5"/>
      <c r="B305" s="5"/>
      <c r="C305" s="5">
        <f>IFERROR(XLOOKUP(B305,Clients!$A$6:$A$205,Clients!$B$6:$B$205),"")</f>
      </c>
      <c r="D305" s="5"/>
      <c r="E305" s="5"/>
      <c r="F305" s="5"/>
      <c r="G305" s="5"/>
      <c r="H305" s="5"/>
      <c r="I305" s="5"/>
      <c r="J305" s="5"/>
      <c r="K305" s="5">
        <f>IF(J305&lt;&gt;"",J305,I305)</f>
      </c>
      <c r="L305" s="5">
        <f>IF(K305="","",K305-TODAY())</f>
      </c>
      <c r="M305" s="5">
        <f>IF(N305="Filed/Paid","Done",IF(L305&lt;0,"Overdue",IF(L305&lt;=7,"Next 7 days",IF(L305&lt;=30,"Next 30 days","Later"))))</f>
      </c>
      <c r="N305" s="5"/>
      <c r="O305" s="5"/>
      <c r="P305" s="5"/>
    </row>
    <row r="306">
      <c r="A306" s="5"/>
      <c r="B306" s="5"/>
      <c r="C306" s="5">
        <f>IFERROR(XLOOKUP(B306,Clients!$A$6:$A$205,Clients!$B$6:$B$205),"")</f>
      </c>
      <c r="D306" s="5"/>
      <c r="E306" s="5"/>
      <c r="F306" s="5"/>
      <c r="G306" s="5"/>
      <c r="H306" s="5"/>
      <c r="I306" s="5"/>
      <c r="J306" s="5"/>
      <c r="K306" s="5">
        <f>IF(J306&lt;&gt;"",J306,I306)</f>
      </c>
      <c r="L306" s="5">
        <f>IF(K306="","",K306-TODAY())</f>
      </c>
      <c r="M306" s="5">
        <f>IF(N306="Filed/Paid","Done",IF(L306&lt;0,"Overdue",IF(L306&lt;=7,"Next 7 days",IF(L306&lt;=30,"Next 30 days","Later"))))</f>
      </c>
      <c r="N306" s="5"/>
      <c r="O306" s="5"/>
      <c r="P306" s="5"/>
    </row>
    <row r="307">
      <c r="A307" s="5"/>
      <c r="B307" s="5"/>
      <c r="C307" s="5">
        <f>IFERROR(XLOOKUP(B307,Clients!$A$6:$A$205,Clients!$B$6:$B$205),"")</f>
      </c>
      <c r="D307" s="5"/>
      <c r="E307" s="5"/>
      <c r="F307" s="5"/>
      <c r="G307" s="5"/>
      <c r="H307" s="5"/>
      <c r="I307" s="5"/>
      <c r="J307" s="5"/>
      <c r="K307" s="5">
        <f>IF(J307&lt;&gt;"",J307,I307)</f>
      </c>
      <c r="L307" s="5">
        <f>IF(K307="","",K307-TODAY())</f>
      </c>
      <c r="M307" s="5">
        <f>IF(N307="Filed/Paid","Done",IF(L307&lt;0,"Overdue",IF(L307&lt;=7,"Next 7 days",IF(L307&lt;=30,"Next 30 days","Later"))))</f>
      </c>
      <c r="N307" s="5"/>
      <c r="O307" s="5"/>
      <c r="P307" s="5"/>
    </row>
    <row r="308">
      <c r="A308" s="5"/>
      <c r="B308" s="5"/>
      <c r="C308" s="5">
        <f>IFERROR(XLOOKUP(B308,Clients!$A$6:$A$205,Clients!$B$6:$B$205),"")</f>
      </c>
      <c r="D308" s="5"/>
      <c r="E308" s="5"/>
      <c r="F308" s="5"/>
      <c r="G308" s="5"/>
      <c r="H308" s="5"/>
      <c r="I308" s="5"/>
      <c r="J308" s="5"/>
      <c r="K308" s="5">
        <f>IF(J308&lt;&gt;"",J308,I308)</f>
      </c>
      <c r="L308" s="5">
        <f>IF(K308="","",K308-TODAY())</f>
      </c>
      <c r="M308" s="5">
        <f>IF(N308="Filed/Paid","Done",IF(L308&lt;0,"Overdue",IF(L308&lt;=7,"Next 7 days",IF(L308&lt;=30,"Next 30 days","Later"))))</f>
      </c>
      <c r="N308" s="5"/>
      <c r="O308" s="5"/>
      <c r="P308" s="5"/>
    </row>
    <row r="309">
      <c r="A309" s="5"/>
      <c r="B309" s="5"/>
      <c r="C309" s="5">
        <f>IFERROR(XLOOKUP(B309,Clients!$A$6:$A$205,Clients!$B$6:$B$205),"")</f>
      </c>
      <c r="D309" s="5"/>
      <c r="E309" s="5"/>
      <c r="F309" s="5"/>
      <c r="G309" s="5"/>
      <c r="H309" s="5"/>
      <c r="I309" s="5"/>
      <c r="J309" s="5"/>
      <c r="K309" s="5">
        <f>IF(J309&lt;&gt;"",J309,I309)</f>
      </c>
      <c r="L309" s="5">
        <f>IF(K309="","",K309-TODAY())</f>
      </c>
      <c r="M309" s="5">
        <f>IF(N309="Filed/Paid","Done",IF(L309&lt;0,"Overdue",IF(L309&lt;=7,"Next 7 days",IF(L309&lt;=30,"Next 30 days","Later"))))</f>
      </c>
      <c r="N309" s="5"/>
      <c r="O309" s="5"/>
      <c r="P309" s="5"/>
    </row>
    <row r="310">
      <c r="A310" s="5"/>
      <c r="B310" s="5"/>
      <c r="C310" s="5">
        <f>IFERROR(XLOOKUP(B310,Clients!$A$6:$A$205,Clients!$B$6:$B$205),"")</f>
      </c>
      <c r="D310" s="5"/>
      <c r="E310" s="5"/>
      <c r="F310" s="5"/>
      <c r="G310" s="5"/>
      <c r="H310" s="5"/>
      <c r="I310" s="5"/>
      <c r="J310" s="5"/>
      <c r="K310" s="5">
        <f>IF(J310&lt;&gt;"",J310,I310)</f>
      </c>
      <c r="L310" s="5">
        <f>IF(K310="","",K310-TODAY())</f>
      </c>
      <c r="M310" s="5">
        <f>IF(N310="Filed/Paid","Done",IF(L310&lt;0,"Overdue",IF(L310&lt;=7,"Next 7 days",IF(L310&lt;=30,"Next 30 days","Later"))))</f>
      </c>
      <c r="N310" s="5"/>
      <c r="O310" s="5"/>
      <c r="P310" s="5"/>
    </row>
    <row r="311">
      <c r="A311" s="5"/>
      <c r="B311" s="5"/>
      <c r="C311" s="5">
        <f>IFERROR(XLOOKUP(B311,Clients!$A$6:$A$205,Clients!$B$6:$B$205),"")</f>
      </c>
      <c r="D311" s="5"/>
      <c r="E311" s="5"/>
      <c r="F311" s="5"/>
      <c r="G311" s="5"/>
      <c r="H311" s="5"/>
      <c r="I311" s="5"/>
      <c r="J311" s="5"/>
      <c r="K311" s="5">
        <f>IF(J311&lt;&gt;"",J311,I311)</f>
      </c>
      <c r="L311" s="5">
        <f>IF(K311="","",K311-TODAY())</f>
      </c>
      <c r="M311" s="5">
        <f>IF(N311="Filed/Paid","Done",IF(L311&lt;0,"Overdue",IF(L311&lt;=7,"Next 7 days",IF(L311&lt;=30,"Next 30 days","Later"))))</f>
      </c>
      <c r="N311" s="5"/>
      <c r="O311" s="5"/>
      <c r="P311" s="5"/>
    </row>
    <row r="312">
      <c r="A312" s="5"/>
      <c r="B312" s="5"/>
      <c r="C312" s="5">
        <f>IFERROR(XLOOKUP(B312,Clients!$A$6:$A$205,Clients!$B$6:$B$205),"")</f>
      </c>
      <c r="D312" s="5"/>
      <c r="E312" s="5"/>
      <c r="F312" s="5"/>
      <c r="G312" s="5"/>
      <c r="H312" s="5"/>
      <c r="I312" s="5"/>
      <c r="J312" s="5"/>
      <c r="K312" s="5">
        <f>IF(J312&lt;&gt;"",J312,I312)</f>
      </c>
      <c r="L312" s="5">
        <f>IF(K312="","",K312-TODAY())</f>
      </c>
      <c r="M312" s="5">
        <f>IF(N312="Filed/Paid","Done",IF(L312&lt;0,"Overdue",IF(L312&lt;=7,"Next 7 days",IF(L312&lt;=30,"Next 30 days","Later"))))</f>
      </c>
      <c r="N312" s="5"/>
      <c r="O312" s="5"/>
      <c r="P312" s="5"/>
    </row>
    <row r="313">
      <c r="A313" s="5"/>
      <c r="B313" s="5"/>
      <c r="C313" s="5">
        <f>IFERROR(XLOOKUP(B313,Clients!$A$6:$A$205,Clients!$B$6:$B$205),"")</f>
      </c>
      <c r="D313" s="5"/>
      <c r="E313" s="5"/>
      <c r="F313" s="5"/>
      <c r="G313" s="5"/>
      <c r="H313" s="5"/>
      <c r="I313" s="5"/>
      <c r="J313" s="5"/>
      <c r="K313" s="5">
        <f>IF(J313&lt;&gt;"",J313,I313)</f>
      </c>
      <c r="L313" s="5">
        <f>IF(K313="","",K313-TODAY())</f>
      </c>
      <c r="M313" s="5">
        <f>IF(N313="Filed/Paid","Done",IF(L313&lt;0,"Overdue",IF(L313&lt;=7,"Next 7 days",IF(L313&lt;=30,"Next 30 days","Later"))))</f>
      </c>
      <c r="N313" s="5"/>
      <c r="O313" s="5"/>
      <c r="P313" s="5"/>
    </row>
    <row r="314">
      <c r="A314" s="5"/>
      <c r="B314" s="5"/>
      <c r="C314" s="5">
        <f>IFERROR(XLOOKUP(B314,Clients!$A$6:$A$205,Clients!$B$6:$B$205),"")</f>
      </c>
      <c r="D314" s="5"/>
      <c r="E314" s="5"/>
      <c r="F314" s="5"/>
      <c r="G314" s="5"/>
      <c r="H314" s="5"/>
      <c r="I314" s="5"/>
      <c r="J314" s="5"/>
      <c r="K314" s="5">
        <f>IF(J314&lt;&gt;"",J314,I314)</f>
      </c>
      <c r="L314" s="5">
        <f>IF(K314="","",K314-TODAY())</f>
      </c>
      <c r="M314" s="5">
        <f>IF(N314="Filed/Paid","Done",IF(L314&lt;0,"Overdue",IF(L314&lt;=7,"Next 7 days",IF(L314&lt;=30,"Next 30 days","Later"))))</f>
      </c>
      <c r="N314" s="5"/>
      <c r="O314" s="5"/>
      <c r="P314" s="5"/>
    </row>
    <row r="315">
      <c r="A315" s="5"/>
      <c r="B315" s="5"/>
      <c r="C315" s="5">
        <f>IFERROR(XLOOKUP(B315,Clients!$A$6:$A$205,Clients!$B$6:$B$205),"")</f>
      </c>
      <c r="D315" s="5"/>
      <c r="E315" s="5"/>
      <c r="F315" s="5"/>
      <c r="G315" s="5"/>
      <c r="H315" s="5"/>
      <c r="I315" s="5"/>
      <c r="J315" s="5"/>
      <c r="K315" s="5">
        <f>IF(J315&lt;&gt;"",J315,I315)</f>
      </c>
      <c r="L315" s="5">
        <f>IF(K315="","",K315-TODAY())</f>
      </c>
      <c r="M315" s="5">
        <f>IF(N315="Filed/Paid","Done",IF(L315&lt;0,"Overdue",IF(L315&lt;=7,"Next 7 days",IF(L315&lt;=30,"Next 30 days","Later"))))</f>
      </c>
      <c r="N315" s="5"/>
      <c r="O315" s="5"/>
      <c r="P315" s="5"/>
    </row>
    <row r="316">
      <c r="A316" s="5"/>
      <c r="B316" s="5"/>
      <c r="C316" s="5">
        <f>IFERROR(XLOOKUP(B316,Clients!$A$6:$A$205,Clients!$B$6:$B$205),"")</f>
      </c>
      <c r="D316" s="5"/>
      <c r="E316" s="5"/>
      <c r="F316" s="5"/>
      <c r="G316" s="5"/>
      <c r="H316" s="5"/>
      <c r="I316" s="5"/>
      <c r="J316" s="5"/>
      <c r="K316" s="5">
        <f>IF(J316&lt;&gt;"",J316,I316)</f>
      </c>
      <c r="L316" s="5">
        <f>IF(K316="","",K316-TODAY())</f>
      </c>
      <c r="M316" s="5">
        <f>IF(N316="Filed/Paid","Done",IF(L316&lt;0,"Overdue",IF(L316&lt;=7,"Next 7 days",IF(L316&lt;=30,"Next 30 days","Later"))))</f>
      </c>
      <c r="N316" s="5"/>
      <c r="O316" s="5"/>
      <c r="P316" s="5"/>
    </row>
    <row r="317">
      <c r="A317" s="5"/>
      <c r="B317" s="5"/>
      <c r="C317" s="5">
        <f>IFERROR(XLOOKUP(B317,Clients!$A$6:$A$205,Clients!$B$6:$B$205),"")</f>
      </c>
      <c r="D317" s="5"/>
      <c r="E317" s="5"/>
      <c r="F317" s="5"/>
      <c r="G317" s="5"/>
      <c r="H317" s="5"/>
      <c r="I317" s="5"/>
      <c r="J317" s="5"/>
      <c r="K317" s="5">
        <f>IF(J317&lt;&gt;"",J317,I317)</f>
      </c>
      <c r="L317" s="5">
        <f>IF(K317="","",K317-TODAY())</f>
      </c>
      <c r="M317" s="5">
        <f>IF(N317="Filed/Paid","Done",IF(L317&lt;0,"Overdue",IF(L317&lt;=7,"Next 7 days",IF(L317&lt;=30,"Next 30 days","Later"))))</f>
      </c>
      <c r="N317" s="5"/>
      <c r="O317" s="5"/>
      <c r="P317" s="5"/>
    </row>
    <row r="318">
      <c r="A318" s="5"/>
      <c r="B318" s="5"/>
      <c r="C318" s="5">
        <f>IFERROR(XLOOKUP(B318,Clients!$A$6:$A$205,Clients!$B$6:$B$205),"")</f>
      </c>
      <c r="D318" s="5"/>
      <c r="E318" s="5"/>
      <c r="F318" s="5"/>
      <c r="G318" s="5"/>
      <c r="H318" s="5"/>
      <c r="I318" s="5"/>
      <c r="J318" s="5"/>
      <c r="K318" s="5">
        <f>IF(J318&lt;&gt;"",J318,I318)</f>
      </c>
      <c r="L318" s="5">
        <f>IF(K318="","",K318-TODAY())</f>
      </c>
      <c r="M318" s="5">
        <f>IF(N318="Filed/Paid","Done",IF(L318&lt;0,"Overdue",IF(L318&lt;=7,"Next 7 days",IF(L318&lt;=30,"Next 30 days","Later"))))</f>
      </c>
      <c r="N318" s="5"/>
      <c r="O318" s="5"/>
      <c r="P318" s="5"/>
    </row>
    <row r="319">
      <c r="A319" s="5"/>
      <c r="B319" s="5"/>
      <c r="C319" s="5">
        <f>IFERROR(XLOOKUP(B319,Clients!$A$6:$A$205,Clients!$B$6:$B$205),"")</f>
      </c>
      <c r="D319" s="5"/>
      <c r="E319" s="5"/>
      <c r="F319" s="5"/>
      <c r="G319" s="5"/>
      <c r="H319" s="5"/>
      <c r="I319" s="5"/>
      <c r="J319" s="5"/>
      <c r="K319" s="5">
        <f>IF(J319&lt;&gt;"",J319,I319)</f>
      </c>
      <c r="L319" s="5">
        <f>IF(K319="","",K319-TODAY())</f>
      </c>
      <c r="M319" s="5">
        <f>IF(N319="Filed/Paid","Done",IF(L319&lt;0,"Overdue",IF(L319&lt;=7,"Next 7 days",IF(L319&lt;=30,"Next 30 days","Later"))))</f>
      </c>
      <c r="N319" s="5"/>
      <c r="O319" s="5"/>
      <c r="P319" s="5"/>
    </row>
    <row r="320">
      <c r="A320" s="5"/>
      <c r="B320" s="5"/>
      <c r="C320" s="5">
        <f>IFERROR(XLOOKUP(B320,Clients!$A$6:$A$205,Clients!$B$6:$B$205),"")</f>
      </c>
      <c r="D320" s="5"/>
      <c r="E320" s="5"/>
      <c r="F320" s="5"/>
      <c r="G320" s="5"/>
      <c r="H320" s="5"/>
      <c r="I320" s="5"/>
      <c r="J320" s="5"/>
      <c r="K320" s="5">
        <f>IF(J320&lt;&gt;"",J320,I320)</f>
      </c>
      <c r="L320" s="5">
        <f>IF(K320="","",K320-TODAY())</f>
      </c>
      <c r="M320" s="5">
        <f>IF(N320="Filed/Paid","Done",IF(L320&lt;0,"Overdue",IF(L320&lt;=7,"Next 7 days",IF(L320&lt;=30,"Next 30 days","Later"))))</f>
      </c>
      <c r="N320" s="5"/>
      <c r="O320" s="5"/>
      <c r="P320" s="5"/>
    </row>
    <row r="321">
      <c r="A321" s="5"/>
      <c r="B321" s="5"/>
      <c r="C321" s="5">
        <f>IFERROR(XLOOKUP(B321,Clients!$A$6:$A$205,Clients!$B$6:$B$205),"")</f>
      </c>
      <c r="D321" s="5"/>
      <c r="E321" s="5"/>
      <c r="F321" s="5"/>
      <c r="G321" s="5"/>
      <c r="H321" s="5"/>
      <c r="I321" s="5"/>
      <c r="J321" s="5"/>
      <c r="K321" s="5">
        <f>IF(J321&lt;&gt;"",J321,I321)</f>
      </c>
      <c r="L321" s="5">
        <f>IF(K321="","",K321-TODAY())</f>
      </c>
      <c r="M321" s="5">
        <f>IF(N321="Filed/Paid","Done",IF(L321&lt;0,"Overdue",IF(L321&lt;=7,"Next 7 days",IF(L321&lt;=30,"Next 30 days","Later"))))</f>
      </c>
      <c r="N321" s="5"/>
      <c r="O321" s="5"/>
      <c r="P321" s="5"/>
    </row>
    <row r="322">
      <c r="A322" s="5"/>
      <c r="B322" s="5"/>
      <c r="C322" s="5">
        <f>IFERROR(XLOOKUP(B322,Clients!$A$6:$A$205,Clients!$B$6:$B$205),"")</f>
      </c>
      <c r="D322" s="5"/>
      <c r="E322" s="5"/>
      <c r="F322" s="5"/>
      <c r="G322" s="5"/>
      <c r="H322" s="5"/>
      <c r="I322" s="5"/>
      <c r="J322" s="5"/>
      <c r="K322" s="5">
        <f>IF(J322&lt;&gt;"",J322,I322)</f>
      </c>
      <c r="L322" s="5">
        <f>IF(K322="","",K322-TODAY())</f>
      </c>
      <c r="M322" s="5">
        <f>IF(N322="Filed/Paid","Done",IF(L322&lt;0,"Overdue",IF(L322&lt;=7,"Next 7 days",IF(L322&lt;=30,"Next 30 days","Later"))))</f>
      </c>
      <c r="N322" s="5"/>
      <c r="O322" s="5"/>
      <c r="P322" s="5"/>
    </row>
    <row r="323">
      <c r="A323" s="5"/>
      <c r="B323" s="5"/>
      <c r="C323" s="5">
        <f>IFERROR(XLOOKUP(B323,Clients!$A$6:$A$205,Clients!$B$6:$B$205),"")</f>
      </c>
      <c r="D323" s="5"/>
      <c r="E323" s="5"/>
      <c r="F323" s="5"/>
      <c r="G323" s="5"/>
      <c r="H323" s="5"/>
      <c r="I323" s="5"/>
      <c r="J323" s="5"/>
      <c r="K323" s="5">
        <f>IF(J323&lt;&gt;"",J323,I323)</f>
      </c>
      <c r="L323" s="5">
        <f>IF(K323="","",K323-TODAY())</f>
      </c>
      <c r="M323" s="5">
        <f>IF(N323="Filed/Paid","Done",IF(L323&lt;0,"Overdue",IF(L323&lt;=7,"Next 7 days",IF(L323&lt;=30,"Next 30 days","Later"))))</f>
      </c>
      <c r="N323" s="5"/>
      <c r="O323" s="5"/>
      <c r="P323" s="5"/>
    </row>
    <row r="324">
      <c r="A324" s="5"/>
      <c r="B324" s="5"/>
      <c r="C324" s="5">
        <f>IFERROR(XLOOKUP(B324,Clients!$A$6:$A$205,Clients!$B$6:$B$205),"")</f>
      </c>
      <c r="D324" s="5"/>
      <c r="E324" s="5"/>
      <c r="F324" s="5"/>
      <c r="G324" s="5"/>
      <c r="H324" s="5"/>
      <c r="I324" s="5"/>
      <c r="J324" s="5"/>
      <c r="K324" s="5">
        <f>IF(J324&lt;&gt;"",J324,I324)</f>
      </c>
      <c r="L324" s="5">
        <f>IF(K324="","",K324-TODAY())</f>
      </c>
      <c r="M324" s="5">
        <f>IF(N324="Filed/Paid","Done",IF(L324&lt;0,"Overdue",IF(L324&lt;=7,"Next 7 days",IF(L324&lt;=30,"Next 30 days","Later"))))</f>
      </c>
      <c r="N324" s="5"/>
      <c r="O324" s="5"/>
      <c r="P324" s="5"/>
    </row>
    <row r="325">
      <c r="A325" s="5"/>
      <c r="B325" s="5"/>
      <c r="C325" s="5">
        <f>IFERROR(XLOOKUP(B325,Clients!$A$6:$A$205,Clients!$B$6:$B$205),"")</f>
      </c>
      <c r="D325" s="5"/>
      <c r="E325" s="5"/>
      <c r="F325" s="5"/>
      <c r="G325" s="5"/>
      <c r="H325" s="5"/>
      <c r="I325" s="5"/>
      <c r="J325" s="5"/>
      <c r="K325" s="5">
        <f>IF(J325&lt;&gt;"",J325,I325)</f>
      </c>
      <c r="L325" s="5">
        <f>IF(K325="","",K325-TODAY())</f>
      </c>
      <c r="M325" s="5">
        <f>IF(N325="Filed/Paid","Done",IF(L325&lt;0,"Overdue",IF(L325&lt;=7,"Next 7 days",IF(L325&lt;=30,"Next 30 days","Later"))))</f>
      </c>
      <c r="N325" s="5"/>
      <c r="O325" s="5"/>
      <c r="P325" s="5"/>
    </row>
    <row r="326">
      <c r="A326" s="5"/>
      <c r="B326" s="5"/>
      <c r="C326" s="5">
        <f>IFERROR(XLOOKUP(B326,Clients!$A$6:$A$205,Clients!$B$6:$B$205),"")</f>
      </c>
      <c r="D326" s="5"/>
      <c r="E326" s="5"/>
      <c r="F326" s="5"/>
      <c r="G326" s="5"/>
      <c r="H326" s="5"/>
      <c r="I326" s="5"/>
      <c r="J326" s="5"/>
      <c r="K326" s="5">
        <f>IF(J326&lt;&gt;"",J326,I326)</f>
      </c>
      <c r="L326" s="5">
        <f>IF(K326="","",K326-TODAY())</f>
      </c>
      <c r="M326" s="5">
        <f>IF(N326="Filed/Paid","Done",IF(L326&lt;0,"Overdue",IF(L326&lt;=7,"Next 7 days",IF(L326&lt;=30,"Next 30 days","Later"))))</f>
      </c>
      <c r="N326" s="5"/>
      <c r="O326" s="5"/>
      <c r="P326" s="5"/>
    </row>
    <row r="327">
      <c r="A327" s="5"/>
      <c r="B327" s="5"/>
      <c r="C327" s="5">
        <f>IFERROR(XLOOKUP(B327,Clients!$A$6:$A$205,Clients!$B$6:$B$205),"")</f>
      </c>
      <c r="D327" s="5"/>
      <c r="E327" s="5"/>
      <c r="F327" s="5"/>
      <c r="G327" s="5"/>
      <c r="H327" s="5"/>
      <c r="I327" s="5"/>
      <c r="J327" s="5"/>
      <c r="K327" s="5">
        <f>IF(J327&lt;&gt;"",J327,I327)</f>
      </c>
      <c r="L327" s="5">
        <f>IF(K327="","",K327-TODAY())</f>
      </c>
      <c r="M327" s="5">
        <f>IF(N327="Filed/Paid","Done",IF(L327&lt;0,"Overdue",IF(L327&lt;=7,"Next 7 days",IF(L327&lt;=30,"Next 30 days","Later"))))</f>
      </c>
      <c r="N327" s="5"/>
      <c r="O327" s="5"/>
      <c r="P327" s="5"/>
    </row>
    <row r="328">
      <c r="A328" s="5"/>
      <c r="B328" s="5"/>
      <c r="C328" s="5">
        <f>IFERROR(XLOOKUP(B328,Clients!$A$6:$A$205,Clients!$B$6:$B$205),"")</f>
      </c>
      <c r="D328" s="5"/>
      <c r="E328" s="5"/>
      <c r="F328" s="5"/>
      <c r="G328" s="5"/>
      <c r="H328" s="5"/>
      <c r="I328" s="5"/>
      <c r="J328" s="5"/>
      <c r="K328" s="5">
        <f>IF(J328&lt;&gt;"",J328,I328)</f>
      </c>
      <c r="L328" s="5">
        <f>IF(K328="","",K328-TODAY())</f>
      </c>
      <c r="M328" s="5">
        <f>IF(N328="Filed/Paid","Done",IF(L328&lt;0,"Overdue",IF(L328&lt;=7,"Next 7 days",IF(L328&lt;=30,"Next 30 days","Later"))))</f>
      </c>
      <c r="N328" s="5"/>
      <c r="O328" s="5"/>
      <c r="P328" s="5"/>
    </row>
    <row r="329">
      <c r="A329" s="5"/>
      <c r="B329" s="5"/>
      <c r="C329" s="5">
        <f>IFERROR(XLOOKUP(B329,Clients!$A$6:$A$205,Clients!$B$6:$B$205),"")</f>
      </c>
      <c r="D329" s="5"/>
      <c r="E329" s="5"/>
      <c r="F329" s="5"/>
      <c r="G329" s="5"/>
      <c r="H329" s="5"/>
      <c r="I329" s="5"/>
      <c r="J329" s="5"/>
      <c r="K329" s="5">
        <f>IF(J329&lt;&gt;"",J329,I329)</f>
      </c>
      <c r="L329" s="5">
        <f>IF(K329="","",K329-TODAY())</f>
      </c>
      <c r="M329" s="5">
        <f>IF(N329="Filed/Paid","Done",IF(L329&lt;0,"Overdue",IF(L329&lt;=7,"Next 7 days",IF(L329&lt;=30,"Next 30 days","Later"))))</f>
      </c>
      <c r="N329" s="5"/>
      <c r="O329" s="5"/>
      <c r="P329" s="5"/>
    </row>
    <row r="330">
      <c r="A330" s="5"/>
      <c r="B330" s="5"/>
      <c r="C330" s="5">
        <f>IFERROR(XLOOKUP(B330,Clients!$A$6:$A$205,Clients!$B$6:$B$205),"")</f>
      </c>
      <c r="D330" s="5"/>
      <c r="E330" s="5"/>
      <c r="F330" s="5"/>
      <c r="G330" s="5"/>
      <c r="H330" s="5"/>
      <c r="I330" s="5"/>
      <c r="J330" s="5"/>
      <c r="K330" s="5">
        <f>IF(J330&lt;&gt;"",J330,I330)</f>
      </c>
      <c r="L330" s="5">
        <f>IF(K330="","",K330-TODAY())</f>
      </c>
      <c r="M330" s="5">
        <f>IF(N330="Filed/Paid","Done",IF(L330&lt;0,"Overdue",IF(L330&lt;=7,"Next 7 days",IF(L330&lt;=30,"Next 30 days","Later"))))</f>
      </c>
      <c r="N330" s="5"/>
      <c r="O330" s="5"/>
      <c r="P330" s="5"/>
    </row>
    <row r="331">
      <c r="A331" s="5"/>
      <c r="B331" s="5"/>
      <c r="C331" s="5">
        <f>IFERROR(XLOOKUP(B331,Clients!$A$6:$A$205,Clients!$B$6:$B$205),"")</f>
      </c>
      <c r="D331" s="5"/>
      <c r="E331" s="5"/>
      <c r="F331" s="5"/>
      <c r="G331" s="5"/>
      <c r="H331" s="5"/>
      <c r="I331" s="5"/>
      <c r="J331" s="5"/>
      <c r="K331" s="5">
        <f>IF(J331&lt;&gt;"",J331,I331)</f>
      </c>
      <c r="L331" s="5">
        <f>IF(K331="","",K331-TODAY())</f>
      </c>
      <c r="M331" s="5">
        <f>IF(N331="Filed/Paid","Done",IF(L331&lt;0,"Overdue",IF(L331&lt;=7,"Next 7 days",IF(L331&lt;=30,"Next 30 days","Later"))))</f>
      </c>
      <c r="N331" s="5"/>
      <c r="O331" s="5"/>
      <c r="P331" s="5"/>
    </row>
    <row r="332">
      <c r="A332" s="5"/>
      <c r="B332" s="5"/>
      <c r="C332" s="5">
        <f>IFERROR(XLOOKUP(B332,Clients!$A$6:$A$205,Clients!$B$6:$B$205),"")</f>
      </c>
      <c r="D332" s="5"/>
      <c r="E332" s="5"/>
      <c r="F332" s="5"/>
      <c r="G332" s="5"/>
      <c r="H332" s="5"/>
      <c r="I332" s="5"/>
      <c r="J332" s="5"/>
      <c r="K332" s="5">
        <f>IF(J332&lt;&gt;"",J332,I332)</f>
      </c>
      <c r="L332" s="5">
        <f>IF(K332="","",K332-TODAY())</f>
      </c>
      <c r="M332" s="5">
        <f>IF(N332="Filed/Paid","Done",IF(L332&lt;0,"Overdue",IF(L332&lt;=7,"Next 7 days",IF(L332&lt;=30,"Next 30 days","Later"))))</f>
      </c>
      <c r="N332" s="5"/>
      <c r="O332" s="5"/>
      <c r="P332" s="5"/>
    </row>
    <row r="333">
      <c r="A333" s="5"/>
      <c r="B333" s="5"/>
      <c r="C333" s="5">
        <f>IFERROR(XLOOKUP(B333,Clients!$A$6:$A$205,Clients!$B$6:$B$205),"")</f>
      </c>
      <c r="D333" s="5"/>
      <c r="E333" s="5"/>
      <c r="F333" s="5"/>
      <c r="G333" s="5"/>
      <c r="H333" s="5"/>
      <c r="I333" s="5"/>
      <c r="J333" s="5"/>
      <c r="K333" s="5">
        <f>IF(J333&lt;&gt;"",J333,I333)</f>
      </c>
      <c r="L333" s="5">
        <f>IF(K333="","",K333-TODAY())</f>
      </c>
      <c r="M333" s="5">
        <f>IF(N333="Filed/Paid","Done",IF(L333&lt;0,"Overdue",IF(L333&lt;=7,"Next 7 days",IF(L333&lt;=30,"Next 30 days","Later"))))</f>
      </c>
      <c r="N333" s="5"/>
      <c r="O333" s="5"/>
      <c r="P333" s="5"/>
    </row>
    <row r="334">
      <c r="A334" s="5"/>
      <c r="B334" s="5"/>
      <c r="C334" s="5">
        <f>IFERROR(XLOOKUP(B334,Clients!$A$6:$A$205,Clients!$B$6:$B$205),"")</f>
      </c>
      <c r="D334" s="5"/>
      <c r="E334" s="5"/>
      <c r="F334" s="5"/>
      <c r="G334" s="5"/>
      <c r="H334" s="5"/>
      <c r="I334" s="5"/>
      <c r="J334" s="5"/>
      <c r="K334" s="5">
        <f>IF(J334&lt;&gt;"",J334,I334)</f>
      </c>
      <c r="L334" s="5">
        <f>IF(K334="","",K334-TODAY())</f>
      </c>
      <c r="M334" s="5">
        <f>IF(N334="Filed/Paid","Done",IF(L334&lt;0,"Overdue",IF(L334&lt;=7,"Next 7 days",IF(L334&lt;=30,"Next 30 days","Later"))))</f>
      </c>
      <c r="N334" s="5"/>
      <c r="O334" s="5"/>
      <c r="P334" s="5"/>
    </row>
    <row r="335">
      <c r="A335" s="5"/>
      <c r="B335" s="5"/>
      <c r="C335" s="5">
        <f>IFERROR(XLOOKUP(B335,Clients!$A$6:$A$205,Clients!$B$6:$B$205),"")</f>
      </c>
      <c r="D335" s="5"/>
      <c r="E335" s="5"/>
      <c r="F335" s="5"/>
      <c r="G335" s="5"/>
      <c r="H335" s="5"/>
      <c r="I335" s="5"/>
      <c r="J335" s="5"/>
      <c r="K335" s="5">
        <f>IF(J335&lt;&gt;"",J335,I335)</f>
      </c>
      <c r="L335" s="5">
        <f>IF(K335="","",K335-TODAY())</f>
      </c>
      <c r="M335" s="5">
        <f>IF(N335="Filed/Paid","Done",IF(L335&lt;0,"Overdue",IF(L335&lt;=7,"Next 7 days",IF(L335&lt;=30,"Next 30 days","Later"))))</f>
      </c>
      <c r="N335" s="5"/>
      <c r="O335" s="5"/>
      <c r="P335" s="5"/>
    </row>
    <row r="336">
      <c r="A336" s="5"/>
      <c r="B336" s="5"/>
      <c r="C336" s="5">
        <f>IFERROR(XLOOKUP(B336,Clients!$A$6:$A$205,Clients!$B$6:$B$205),"")</f>
      </c>
      <c r="D336" s="5"/>
      <c r="E336" s="5"/>
      <c r="F336" s="5"/>
      <c r="G336" s="5"/>
      <c r="H336" s="5"/>
      <c r="I336" s="5"/>
      <c r="J336" s="5"/>
      <c r="K336" s="5">
        <f>IF(J336&lt;&gt;"",J336,I336)</f>
      </c>
      <c r="L336" s="5">
        <f>IF(K336="","",K336-TODAY())</f>
      </c>
      <c r="M336" s="5">
        <f>IF(N336="Filed/Paid","Done",IF(L336&lt;0,"Overdue",IF(L336&lt;=7,"Next 7 days",IF(L336&lt;=30,"Next 30 days","Later"))))</f>
      </c>
      <c r="N336" s="5"/>
      <c r="O336" s="5"/>
      <c r="P336" s="5"/>
    </row>
    <row r="337">
      <c r="A337" s="5"/>
      <c r="B337" s="5"/>
      <c r="C337" s="5">
        <f>IFERROR(XLOOKUP(B337,Clients!$A$6:$A$205,Clients!$B$6:$B$205),"")</f>
      </c>
      <c r="D337" s="5"/>
      <c r="E337" s="5"/>
      <c r="F337" s="5"/>
      <c r="G337" s="5"/>
      <c r="H337" s="5"/>
      <c r="I337" s="5"/>
      <c r="J337" s="5"/>
      <c r="K337" s="5">
        <f>IF(J337&lt;&gt;"",J337,I337)</f>
      </c>
      <c r="L337" s="5">
        <f>IF(K337="","",K337-TODAY())</f>
      </c>
      <c r="M337" s="5">
        <f>IF(N337="Filed/Paid","Done",IF(L337&lt;0,"Overdue",IF(L337&lt;=7,"Next 7 days",IF(L337&lt;=30,"Next 30 days","Later"))))</f>
      </c>
      <c r="N337" s="5"/>
      <c r="O337" s="5"/>
      <c r="P337" s="5"/>
    </row>
    <row r="338">
      <c r="A338" s="5"/>
      <c r="B338" s="5"/>
      <c r="C338" s="5">
        <f>IFERROR(XLOOKUP(B338,Clients!$A$6:$A$205,Clients!$B$6:$B$205),"")</f>
      </c>
      <c r="D338" s="5"/>
      <c r="E338" s="5"/>
      <c r="F338" s="5"/>
      <c r="G338" s="5"/>
      <c r="H338" s="5"/>
      <c r="I338" s="5"/>
      <c r="J338" s="5"/>
      <c r="K338" s="5">
        <f>IF(J338&lt;&gt;"",J338,I338)</f>
      </c>
      <c r="L338" s="5">
        <f>IF(K338="","",K338-TODAY())</f>
      </c>
      <c r="M338" s="5">
        <f>IF(N338="Filed/Paid","Done",IF(L338&lt;0,"Overdue",IF(L338&lt;=7,"Next 7 days",IF(L338&lt;=30,"Next 30 days","Later"))))</f>
      </c>
      <c r="N338" s="5"/>
      <c r="O338" s="5"/>
      <c r="P338" s="5"/>
    </row>
    <row r="339">
      <c r="A339" s="5"/>
      <c r="B339" s="5"/>
      <c r="C339" s="5">
        <f>IFERROR(XLOOKUP(B339,Clients!$A$6:$A$205,Clients!$B$6:$B$205),"")</f>
      </c>
      <c r="D339" s="5"/>
      <c r="E339" s="5"/>
      <c r="F339" s="5"/>
      <c r="G339" s="5"/>
      <c r="H339" s="5"/>
      <c r="I339" s="5"/>
      <c r="J339" s="5"/>
      <c r="K339" s="5">
        <f>IF(J339&lt;&gt;"",J339,I339)</f>
      </c>
      <c r="L339" s="5">
        <f>IF(K339="","",K339-TODAY())</f>
      </c>
      <c r="M339" s="5">
        <f>IF(N339="Filed/Paid","Done",IF(L339&lt;0,"Overdue",IF(L339&lt;=7,"Next 7 days",IF(L339&lt;=30,"Next 30 days","Later"))))</f>
      </c>
      <c r="N339" s="5"/>
      <c r="O339" s="5"/>
      <c r="P339" s="5"/>
    </row>
    <row r="340">
      <c r="A340" s="5"/>
      <c r="B340" s="5"/>
      <c r="C340" s="5">
        <f>IFERROR(XLOOKUP(B340,Clients!$A$6:$A$205,Clients!$B$6:$B$205),"")</f>
      </c>
      <c r="D340" s="5"/>
      <c r="E340" s="5"/>
      <c r="F340" s="5"/>
      <c r="G340" s="5"/>
      <c r="H340" s="5"/>
      <c r="I340" s="5"/>
      <c r="J340" s="5"/>
      <c r="K340" s="5">
        <f>IF(J340&lt;&gt;"",J340,I340)</f>
      </c>
      <c r="L340" s="5">
        <f>IF(K340="","",K340-TODAY())</f>
      </c>
      <c r="M340" s="5">
        <f>IF(N340="Filed/Paid","Done",IF(L340&lt;0,"Overdue",IF(L340&lt;=7,"Next 7 days",IF(L340&lt;=30,"Next 30 days","Later"))))</f>
      </c>
      <c r="N340" s="5"/>
      <c r="O340" s="5"/>
      <c r="P340" s="5"/>
    </row>
    <row r="341">
      <c r="A341" s="5"/>
      <c r="B341" s="5"/>
      <c r="C341" s="5">
        <f>IFERROR(XLOOKUP(B341,Clients!$A$6:$A$205,Clients!$B$6:$B$205),"")</f>
      </c>
      <c r="D341" s="5"/>
      <c r="E341" s="5"/>
      <c r="F341" s="5"/>
      <c r="G341" s="5"/>
      <c r="H341" s="5"/>
      <c r="I341" s="5"/>
      <c r="J341" s="5"/>
      <c r="K341" s="5">
        <f>IF(J341&lt;&gt;"",J341,I341)</f>
      </c>
      <c r="L341" s="5">
        <f>IF(K341="","",K341-TODAY())</f>
      </c>
      <c r="M341" s="5">
        <f>IF(N341="Filed/Paid","Done",IF(L341&lt;0,"Overdue",IF(L341&lt;=7,"Next 7 days",IF(L341&lt;=30,"Next 30 days","Later"))))</f>
      </c>
      <c r="N341" s="5"/>
      <c r="O341" s="5"/>
      <c r="P341" s="5"/>
    </row>
    <row r="342">
      <c r="A342" s="5"/>
      <c r="B342" s="5"/>
      <c r="C342" s="5">
        <f>IFERROR(XLOOKUP(B342,Clients!$A$6:$A$205,Clients!$B$6:$B$205),"")</f>
      </c>
      <c r="D342" s="5"/>
      <c r="E342" s="5"/>
      <c r="F342" s="5"/>
      <c r="G342" s="5"/>
      <c r="H342" s="5"/>
      <c r="I342" s="5"/>
      <c r="J342" s="5"/>
      <c r="K342" s="5">
        <f>IF(J342&lt;&gt;"",J342,I342)</f>
      </c>
      <c r="L342" s="5">
        <f>IF(K342="","",K342-TODAY())</f>
      </c>
      <c r="M342" s="5">
        <f>IF(N342="Filed/Paid","Done",IF(L342&lt;0,"Overdue",IF(L342&lt;=7,"Next 7 days",IF(L342&lt;=30,"Next 30 days","Later"))))</f>
      </c>
      <c r="N342" s="5"/>
      <c r="O342" s="5"/>
      <c r="P342" s="5"/>
    </row>
    <row r="343">
      <c r="A343" s="5"/>
      <c r="B343" s="5"/>
      <c r="C343" s="5">
        <f>IFERROR(XLOOKUP(B343,Clients!$A$6:$A$205,Clients!$B$6:$B$205),"")</f>
      </c>
      <c r="D343" s="5"/>
      <c r="E343" s="5"/>
      <c r="F343" s="5"/>
      <c r="G343" s="5"/>
      <c r="H343" s="5"/>
      <c r="I343" s="5"/>
      <c r="J343" s="5"/>
      <c r="K343" s="5">
        <f>IF(J343&lt;&gt;"",J343,I343)</f>
      </c>
      <c r="L343" s="5">
        <f>IF(K343="","",K343-TODAY())</f>
      </c>
      <c r="M343" s="5">
        <f>IF(N343="Filed/Paid","Done",IF(L343&lt;0,"Overdue",IF(L343&lt;=7,"Next 7 days",IF(L343&lt;=30,"Next 30 days","Later"))))</f>
      </c>
      <c r="N343" s="5"/>
      <c r="O343" s="5"/>
      <c r="P343" s="5"/>
    </row>
    <row r="344">
      <c r="A344" s="5"/>
      <c r="B344" s="5"/>
      <c r="C344" s="5">
        <f>IFERROR(XLOOKUP(B344,Clients!$A$6:$A$205,Clients!$B$6:$B$205),"")</f>
      </c>
      <c r="D344" s="5"/>
      <c r="E344" s="5"/>
      <c r="F344" s="5"/>
      <c r="G344" s="5"/>
      <c r="H344" s="5"/>
      <c r="I344" s="5"/>
      <c r="J344" s="5"/>
      <c r="K344" s="5">
        <f>IF(J344&lt;&gt;"",J344,I344)</f>
      </c>
      <c r="L344" s="5">
        <f>IF(K344="","",K344-TODAY())</f>
      </c>
      <c r="M344" s="5">
        <f>IF(N344="Filed/Paid","Done",IF(L344&lt;0,"Overdue",IF(L344&lt;=7,"Next 7 days",IF(L344&lt;=30,"Next 30 days","Later"))))</f>
      </c>
      <c r="N344" s="5"/>
      <c r="O344" s="5"/>
      <c r="P344" s="5"/>
    </row>
    <row r="345">
      <c r="A345" s="5"/>
      <c r="B345" s="5"/>
      <c r="C345" s="5">
        <f>IFERROR(XLOOKUP(B345,Clients!$A$6:$A$205,Clients!$B$6:$B$205),"")</f>
      </c>
      <c r="D345" s="5"/>
      <c r="E345" s="5"/>
      <c r="F345" s="5"/>
      <c r="G345" s="5"/>
      <c r="H345" s="5"/>
      <c r="I345" s="5"/>
      <c r="J345" s="5"/>
      <c r="K345" s="5">
        <f>IF(J345&lt;&gt;"",J345,I345)</f>
      </c>
      <c r="L345" s="5">
        <f>IF(K345="","",K345-TODAY())</f>
      </c>
      <c r="M345" s="5">
        <f>IF(N345="Filed/Paid","Done",IF(L345&lt;0,"Overdue",IF(L345&lt;=7,"Next 7 days",IF(L345&lt;=30,"Next 30 days","Later"))))</f>
      </c>
      <c r="N345" s="5"/>
      <c r="O345" s="5"/>
      <c r="P345" s="5"/>
    </row>
    <row r="346">
      <c r="A346" s="5"/>
      <c r="B346" s="5"/>
      <c r="C346" s="5">
        <f>IFERROR(XLOOKUP(B346,Clients!$A$6:$A$205,Clients!$B$6:$B$205),"")</f>
      </c>
      <c r="D346" s="5"/>
      <c r="E346" s="5"/>
      <c r="F346" s="5"/>
      <c r="G346" s="5"/>
      <c r="H346" s="5"/>
      <c r="I346" s="5"/>
      <c r="J346" s="5"/>
      <c r="K346" s="5">
        <f>IF(J346&lt;&gt;"",J346,I346)</f>
      </c>
      <c r="L346" s="5">
        <f>IF(K346="","",K346-TODAY())</f>
      </c>
      <c r="M346" s="5">
        <f>IF(N346="Filed/Paid","Done",IF(L346&lt;0,"Overdue",IF(L346&lt;=7,"Next 7 days",IF(L346&lt;=30,"Next 30 days","Later"))))</f>
      </c>
      <c r="N346" s="5"/>
      <c r="O346" s="5"/>
      <c r="P346" s="5"/>
    </row>
    <row r="347">
      <c r="A347" s="5"/>
      <c r="B347" s="5"/>
      <c r="C347" s="5">
        <f>IFERROR(XLOOKUP(B347,Clients!$A$6:$A$205,Clients!$B$6:$B$205),"")</f>
      </c>
      <c r="D347" s="5"/>
      <c r="E347" s="5"/>
      <c r="F347" s="5"/>
      <c r="G347" s="5"/>
      <c r="H347" s="5"/>
      <c r="I347" s="5"/>
      <c r="J347" s="5"/>
      <c r="K347" s="5">
        <f>IF(J347&lt;&gt;"",J347,I347)</f>
      </c>
      <c r="L347" s="5">
        <f>IF(K347="","",K347-TODAY())</f>
      </c>
      <c r="M347" s="5">
        <f>IF(N347="Filed/Paid","Done",IF(L347&lt;0,"Overdue",IF(L347&lt;=7,"Next 7 days",IF(L347&lt;=30,"Next 30 days","Later"))))</f>
      </c>
      <c r="N347" s="5"/>
      <c r="O347" s="5"/>
      <c r="P347" s="5"/>
    </row>
    <row r="348">
      <c r="A348" s="5"/>
      <c r="B348" s="5"/>
      <c r="C348" s="5">
        <f>IFERROR(XLOOKUP(B348,Clients!$A$6:$A$205,Clients!$B$6:$B$205),"")</f>
      </c>
      <c r="D348" s="5"/>
      <c r="E348" s="5"/>
      <c r="F348" s="5"/>
      <c r="G348" s="5"/>
      <c r="H348" s="5"/>
      <c r="I348" s="5"/>
      <c r="J348" s="5"/>
      <c r="K348" s="5">
        <f>IF(J348&lt;&gt;"",J348,I348)</f>
      </c>
      <c r="L348" s="5">
        <f>IF(K348="","",K348-TODAY())</f>
      </c>
      <c r="M348" s="5">
        <f>IF(N348="Filed/Paid","Done",IF(L348&lt;0,"Overdue",IF(L348&lt;=7,"Next 7 days",IF(L348&lt;=30,"Next 30 days","Later"))))</f>
      </c>
      <c r="N348" s="5"/>
      <c r="O348" s="5"/>
      <c r="P348" s="5"/>
    </row>
    <row r="349">
      <c r="A349" s="5"/>
      <c r="B349" s="5"/>
      <c r="C349" s="5">
        <f>IFERROR(XLOOKUP(B349,Clients!$A$6:$A$205,Clients!$B$6:$B$205),"")</f>
      </c>
      <c r="D349" s="5"/>
      <c r="E349" s="5"/>
      <c r="F349" s="5"/>
      <c r="G349" s="5"/>
      <c r="H349" s="5"/>
      <c r="I349" s="5"/>
      <c r="J349" s="5"/>
      <c r="K349" s="5">
        <f>IF(J349&lt;&gt;"",J349,I349)</f>
      </c>
      <c r="L349" s="5">
        <f>IF(K349="","",K349-TODAY())</f>
      </c>
      <c r="M349" s="5">
        <f>IF(N349="Filed/Paid","Done",IF(L349&lt;0,"Overdue",IF(L349&lt;=7,"Next 7 days",IF(L349&lt;=30,"Next 30 days","Later"))))</f>
      </c>
      <c r="N349" s="5"/>
      <c r="O349" s="5"/>
      <c r="P349" s="5"/>
    </row>
    <row r="350">
      <c r="A350" s="5"/>
      <c r="B350" s="5"/>
      <c r="C350" s="5">
        <f>IFERROR(XLOOKUP(B350,Clients!$A$6:$A$205,Clients!$B$6:$B$205),"")</f>
      </c>
      <c r="D350" s="5"/>
      <c r="E350" s="5"/>
      <c r="F350" s="5"/>
      <c r="G350" s="5"/>
      <c r="H350" s="5"/>
      <c r="I350" s="5"/>
      <c r="J350" s="5"/>
      <c r="K350" s="5">
        <f>IF(J350&lt;&gt;"",J350,I350)</f>
      </c>
      <c r="L350" s="5">
        <f>IF(K350="","",K350-TODAY())</f>
      </c>
      <c r="M350" s="5">
        <f>IF(N350="Filed/Paid","Done",IF(L350&lt;0,"Overdue",IF(L350&lt;=7,"Next 7 days",IF(L350&lt;=30,"Next 30 days","Later"))))</f>
      </c>
      <c r="N350" s="5"/>
      <c r="O350" s="5"/>
      <c r="P350" s="5"/>
    </row>
    <row r="351">
      <c r="A351" s="5"/>
      <c r="B351" s="5"/>
      <c r="C351" s="5">
        <f>IFERROR(XLOOKUP(B351,Clients!$A$6:$A$205,Clients!$B$6:$B$205),"")</f>
      </c>
      <c r="D351" s="5"/>
      <c r="E351" s="5"/>
      <c r="F351" s="5"/>
      <c r="G351" s="5"/>
      <c r="H351" s="5"/>
      <c r="I351" s="5"/>
      <c r="J351" s="5"/>
      <c r="K351" s="5">
        <f>IF(J351&lt;&gt;"",J351,I351)</f>
      </c>
      <c r="L351" s="5">
        <f>IF(K351="","",K351-TODAY())</f>
      </c>
      <c r="M351" s="5">
        <f>IF(N351="Filed/Paid","Done",IF(L351&lt;0,"Overdue",IF(L351&lt;=7,"Next 7 days",IF(L351&lt;=30,"Next 30 days","Later"))))</f>
      </c>
      <c r="N351" s="5"/>
      <c r="O351" s="5"/>
      <c r="P351" s="5"/>
    </row>
    <row r="352">
      <c r="A352" s="5"/>
      <c r="B352" s="5"/>
      <c r="C352" s="5">
        <f>IFERROR(XLOOKUP(B352,Clients!$A$6:$A$205,Clients!$B$6:$B$205),"")</f>
      </c>
      <c r="D352" s="5"/>
      <c r="E352" s="5"/>
      <c r="F352" s="5"/>
      <c r="G352" s="5"/>
      <c r="H352" s="5"/>
      <c r="I352" s="5"/>
      <c r="J352" s="5"/>
      <c r="K352" s="5">
        <f>IF(J352&lt;&gt;"",J352,I352)</f>
      </c>
      <c r="L352" s="5">
        <f>IF(K352="","",K352-TODAY())</f>
      </c>
      <c r="M352" s="5">
        <f>IF(N352="Filed/Paid","Done",IF(L352&lt;0,"Overdue",IF(L352&lt;=7,"Next 7 days",IF(L352&lt;=30,"Next 30 days","Later"))))</f>
      </c>
      <c r="N352" s="5"/>
      <c r="O352" s="5"/>
      <c r="P352" s="5"/>
    </row>
    <row r="353">
      <c r="A353" s="5"/>
      <c r="B353" s="5"/>
      <c r="C353" s="5">
        <f>IFERROR(XLOOKUP(B353,Clients!$A$6:$A$205,Clients!$B$6:$B$205),"")</f>
      </c>
      <c r="D353" s="5"/>
      <c r="E353" s="5"/>
      <c r="F353" s="5"/>
      <c r="G353" s="5"/>
      <c r="H353" s="5"/>
      <c r="I353" s="5"/>
      <c r="J353" s="5"/>
      <c r="K353" s="5">
        <f>IF(J353&lt;&gt;"",J353,I353)</f>
      </c>
      <c r="L353" s="5">
        <f>IF(K353="","",K353-TODAY())</f>
      </c>
      <c r="M353" s="5">
        <f>IF(N353="Filed/Paid","Done",IF(L353&lt;0,"Overdue",IF(L353&lt;=7,"Next 7 days",IF(L353&lt;=30,"Next 30 days","Later"))))</f>
      </c>
      <c r="N353" s="5"/>
      <c r="O353" s="5"/>
      <c r="P353" s="5"/>
    </row>
    <row r="354">
      <c r="A354" s="5"/>
      <c r="B354" s="5"/>
      <c r="C354" s="5">
        <f>IFERROR(XLOOKUP(B354,Clients!$A$6:$A$205,Clients!$B$6:$B$205),"")</f>
      </c>
      <c r="D354" s="5"/>
      <c r="E354" s="5"/>
      <c r="F354" s="5"/>
      <c r="G354" s="5"/>
      <c r="H354" s="5"/>
      <c r="I354" s="5"/>
      <c r="J354" s="5"/>
      <c r="K354" s="5">
        <f>IF(J354&lt;&gt;"",J354,I354)</f>
      </c>
      <c r="L354" s="5">
        <f>IF(K354="","",K354-TODAY())</f>
      </c>
      <c r="M354" s="5">
        <f>IF(N354="Filed/Paid","Done",IF(L354&lt;0,"Overdue",IF(L354&lt;=7,"Next 7 days",IF(L354&lt;=30,"Next 30 days","Later"))))</f>
      </c>
      <c r="N354" s="5"/>
      <c r="O354" s="5"/>
      <c r="P354" s="5"/>
    </row>
    <row r="355">
      <c r="A355" s="5"/>
      <c r="B355" s="5"/>
      <c r="C355" s="5">
        <f>IFERROR(XLOOKUP(B355,Clients!$A$6:$A$205,Clients!$B$6:$B$205),"")</f>
      </c>
      <c r="D355" s="5"/>
      <c r="E355" s="5"/>
      <c r="F355" s="5"/>
      <c r="G355" s="5"/>
      <c r="H355" s="5"/>
      <c r="I355" s="5"/>
      <c r="J355" s="5"/>
      <c r="K355" s="5">
        <f>IF(J355&lt;&gt;"",J355,I355)</f>
      </c>
      <c r="L355" s="5">
        <f>IF(K355="","",K355-TODAY())</f>
      </c>
      <c r="M355" s="5">
        <f>IF(N355="Filed/Paid","Done",IF(L355&lt;0,"Overdue",IF(L355&lt;=7,"Next 7 days",IF(L355&lt;=30,"Next 30 days","Later"))))</f>
      </c>
      <c r="N355" s="5"/>
      <c r="O355" s="5"/>
      <c r="P355" s="5"/>
    </row>
    <row r="356">
      <c r="A356" s="5"/>
      <c r="B356" s="5"/>
      <c r="C356" s="5">
        <f>IFERROR(XLOOKUP(B356,Clients!$A$6:$A$205,Clients!$B$6:$B$205),"")</f>
      </c>
      <c r="D356" s="5"/>
      <c r="E356" s="5"/>
      <c r="F356" s="5"/>
      <c r="G356" s="5"/>
      <c r="H356" s="5"/>
      <c r="I356" s="5"/>
      <c r="J356" s="5"/>
      <c r="K356" s="5">
        <f>IF(J356&lt;&gt;"",J356,I356)</f>
      </c>
      <c r="L356" s="5">
        <f>IF(K356="","",K356-TODAY())</f>
      </c>
      <c r="M356" s="5">
        <f>IF(N356="Filed/Paid","Done",IF(L356&lt;0,"Overdue",IF(L356&lt;=7,"Next 7 days",IF(L356&lt;=30,"Next 30 days","Later"))))</f>
      </c>
      <c r="N356" s="5"/>
      <c r="O356" s="5"/>
      <c r="P356" s="5"/>
    </row>
    <row r="357">
      <c r="A357" s="5"/>
      <c r="B357" s="5"/>
      <c r="C357" s="5">
        <f>IFERROR(XLOOKUP(B357,Clients!$A$6:$A$205,Clients!$B$6:$B$205),"")</f>
      </c>
      <c r="D357" s="5"/>
      <c r="E357" s="5"/>
      <c r="F357" s="5"/>
      <c r="G357" s="5"/>
      <c r="H357" s="5"/>
      <c r="I357" s="5"/>
      <c r="J357" s="5"/>
      <c r="K357" s="5">
        <f>IF(J357&lt;&gt;"",J357,I357)</f>
      </c>
      <c r="L357" s="5">
        <f>IF(K357="","",K357-TODAY())</f>
      </c>
      <c r="M357" s="5">
        <f>IF(N357="Filed/Paid","Done",IF(L357&lt;0,"Overdue",IF(L357&lt;=7,"Next 7 days",IF(L357&lt;=30,"Next 30 days","Later"))))</f>
      </c>
      <c r="N357" s="5"/>
      <c r="O357" s="5"/>
      <c r="P357" s="5"/>
    </row>
    <row r="358">
      <c r="A358" s="5"/>
      <c r="B358" s="5"/>
      <c r="C358" s="5">
        <f>IFERROR(XLOOKUP(B358,Clients!$A$6:$A$205,Clients!$B$6:$B$205),"")</f>
      </c>
      <c r="D358" s="5"/>
      <c r="E358" s="5"/>
      <c r="F358" s="5"/>
      <c r="G358" s="5"/>
      <c r="H358" s="5"/>
      <c r="I358" s="5"/>
      <c r="J358" s="5"/>
      <c r="K358" s="5">
        <f>IF(J358&lt;&gt;"",J358,I358)</f>
      </c>
      <c r="L358" s="5">
        <f>IF(K358="","",K358-TODAY())</f>
      </c>
      <c r="M358" s="5">
        <f>IF(N358="Filed/Paid","Done",IF(L358&lt;0,"Overdue",IF(L358&lt;=7,"Next 7 days",IF(L358&lt;=30,"Next 30 days","Later"))))</f>
      </c>
      <c r="N358" s="5"/>
      <c r="O358" s="5"/>
      <c r="P358" s="5"/>
    </row>
    <row r="359">
      <c r="A359" s="5"/>
      <c r="B359" s="5"/>
      <c r="C359" s="5">
        <f>IFERROR(XLOOKUP(B359,Clients!$A$6:$A$205,Clients!$B$6:$B$205),"")</f>
      </c>
      <c r="D359" s="5"/>
      <c r="E359" s="5"/>
      <c r="F359" s="5"/>
      <c r="G359" s="5"/>
      <c r="H359" s="5"/>
      <c r="I359" s="5"/>
      <c r="J359" s="5"/>
      <c r="K359" s="5">
        <f>IF(J359&lt;&gt;"",J359,I359)</f>
      </c>
      <c r="L359" s="5">
        <f>IF(K359="","",K359-TODAY())</f>
      </c>
      <c r="M359" s="5">
        <f>IF(N359="Filed/Paid","Done",IF(L359&lt;0,"Overdue",IF(L359&lt;=7,"Next 7 days",IF(L359&lt;=30,"Next 30 days","Later"))))</f>
      </c>
      <c r="N359" s="5"/>
      <c r="O359" s="5"/>
      <c r="P359" s="5"/>
    </row>
    <row r="360">
      <c r="A360" s="5"/>
      <c r="B360" s="5"/>
      <c r="C360" s="5">
        <f>IFERROR(XLOOKUP(B360,Clients!$A$6:$A$205,Clients!$B$6:$B$205),"")</f>
      </c>
      <c r="D360" s="5"/>
      <c r="E360" s="5"/>
      <c r="F360" s="5"/>
      <c r="G360" s="5"/>
      <c r="H360" s="5"/>
      <c r="I360" s="5"/>
      <c r="J360" s="5"/>
      <c r="K360" s="5">
        <f>IF(J360&lt;&gt;"",J360,I360)</f>
      </c>
      <c r="L360" s="5">
        <f>IF(K360="","",K360-TODAY())</f>
      </c>
      <c r="M360" s="5">
        <f>IF(N360="Filed/Paid","Done",IF(L360&lt;0,"Overdue",IF(L360&lt;=7,"Next 7 days",IF(L360&lt;=30,"Next 30 days","Later"))))</f>
      </c>
      <c r="N360" s="5"/>
      <c r="O360" s="5"/>
      <c r="P360" s="5"/>
    </row>
    <row r="361">
      <c r="A361" s="5"/>
      <c r="B361" s="5"/>
      <c r="C361" s="5">
        <f>IFERROR(XLOOKUP(B361,Clients!$A$6:$A$205,Clients!$B$6:$B$205),"")</f>
      </c>
      <c r="D361" s="5"/>
      <c r="E361" s="5"/>
      <c r="F361" s="5"/>
      <c r="G361" s="5"/>
      <c r="H361" s="5"/>
      <c r="I361" s="5"/>
      <c r="J361" s="5"/>
      <c r="K361" s="5">
        <f>IF(J361&lt;&gt;"",J361,I361)</f>
      </c>
      <c r="L361" s="5">
        <f>IF(K361="","",K361-TODAY())</f>
      </c>
      <c r="M361" s="5">
        <f>IF(N361="Filed/Paid","Done",IF(L361&lt;0,"Overdue",IF(L361&lt;=7,"Next 7 days",IF(L361&lt;=30,"Next 30 days","Later"))))</f>
      </c>
      <c r="N361" s="5"/>
      <c r="O361" s="5"/>
      <c r="P361" s="5"/>
    </row>
    <row r="362">
      <c r="A362" s="5"/>
      <c r="B362" s="5"/>
      <c r="C362" s="5">
        <f>IFERROR(XLOOKUP(B362,Clients!$A$6:$A$205,Clients!$B$6:$B$205),"")</f>
      </c>
      <c r="D362" s="5"/>
      <c r="E362" s="5"/>
      <c r="F362" s="5"/>
      <c r="G362" s="5"/>
      <c r="H362" s="5"/>
      <c r="I362" s="5"/>
      <c r="J362" s="5"/>
      <c r="K362" s="5">
        <f>IF(J362&lt;&gt;"",J362,I362)</f>
      </c>
      <c r="L362" s="5">
        <f>IF(K362="","",K362-TODAY())</f>
      </c>
      <c r="M362" s="5">
        <f>IF(N362="Filed/Paid","Done",IF(L362&lt;0,"Overdue",IF(L362&lt;=7,"Next 7 days",IF(L362&lt;=30,"Next 30 days","Later"))))</f>
      </c>
      <c r="N362" s="5"/>
      <c r="O362" s="5"/>
      <c r="P362" s="5"/>
    </row>
    <row r="363">
      <c r="A363" s="5"/>
      <c r="B363" s="5"/>
      <c r="C363" s="5">
        <f>IFERROR(XLOOKUP(B363,Clients!$A$6:$A$205,Clients!$B$6:$B$205),"")</f>
      </c>
      <c r="D363" s="5"/>
      <c r="E363" s="5"/>
      <c r="F363" s="5"/>
      <c r="G363" s="5"/>
      <c r="H363" s="5"/>
      <c r="I363" s="5"/>
      <c r="J363" s="5"/>
      <c r="K363" s="5">
        <f>IF(J363&lt;&gt;"",J363,I363)</f>
      </c>
      <c r="L363" s="5">
        <f>IF(K363="","",K363-TODAY())</f>
      </c>
      <c r="M363" s="5">
        <f>IF(N363="Filed/Paid","Done",IF(L363&lt;0,"Overdue",IF(L363&lt;=7,"Next 7 days",IF(L363&lt;=30,"Next 30 days","Later"))))</f>
      </c>
      <c r="N363" s="5"/>
      <c r="O363" s="5"/>
      <c r="P363" s="5"/>
    </row>
    <row r="364">
      <c r="A364" s="5"/>
      <c r="B364" s="5"/>
      <c r="C364" s="5">
        <f>IFERROR(XLOOKUP(B364,Clients!$A$6:$A$205,Clients!$B$6:$B$205),"")</f>
      </c>
      <c r="D364" s="5"/>
      <c r="E364" s="5"/>
      <c r="F364" s="5"/>
      <c r="G364" s="5"/>
      <c r="H364" s="5"/>
      <c r="I364" s="5"/>
      <c r="J364" s="5"/>
      <c r="K364" s="5">
        <f>IF(J364&lt;&gt;"",J364,I364)</f>
      </c>
      <c r="L364" s="5">
        <f>IF(K364="","",K364-TODAY())</f>
      </c>
      <c r="M364" s="5">
        <f>IF(N364="Filed/Paid","Done",IF(L364&lt;0,"Overdue",IF(L364&lt;=7,"Next 7 days",IF(L364&lt;=30,"Next 30 days","Later"))))</f>
      </c>
      <c r="N364" s="5"/>
      <c r="O364" s="5"/>
      <c r="P364" s="5"/>
    </row>
    <row r="365">
      <c r="A365" s="5"/>
      <c r="B365" s="5"/>
      <c r="C365" s="5">
        <f>IFERROR(XLOOKUP(B365,Clients!$A$6:$A$205,Clients!$B$6:$B$205),"")</f>
      </c>
      <c r="D365" s="5"/>
      <c r="E365" s="5"/>
      <c r="F365" s="5"/>
      <c r="G365" s="5"/>
      <c r="H365" s="5"/>
      <c r="I365" s="5"/>
      <c r="J365" s="5"/>
      <c r="K365" s="5">
        <f>IF(J365&lt;&gt;"",J365,I365)</f>
      </c>
      <c r="L365" s="5">
        <f>IF(K365="","",K365-TODAY())</f>
      </c>
      <c r="M365" s="5">
        <f>IF(N365="Filed/Paid","Done",IF(L365&lt;0,"Overdue",IF(L365&lt;=7,"Next 7 days",IF(L365&lt;=30,"Next 30 days","Later"))))</f>
      </c>
      <c r="N365" s="5"/>
      <c r="O365" s="5"/>
      <c r="P365" s="5"/>
    </row>
    <row r="366">
      <c r="A366" s="5"/>
      <c r="B366" s="5"/>
      <c r="C366" s="5">
        <f>IFERROR(XLOOKUP(B366,Clients!$A$6:$A$205,Clients!$B$6:$B$205),"")</f>
      </c>
      <c r="D366" s="5"/>
      <c r="E366" s="5"/>
      <c r="F366" s="5"/>
      <c r="G366" s="5"/>
      <c r="H366" s="5"/>
      <c r="I366" s="5"/>
      <c r="J366" s="5"/>
      <c r="K366" s="5">
        <f>IF(J366&lt;&gt;"",J366,I366)</f>
      </c>
      <c r="L366" s="5">
        <f>IF(K366="","",K366-TODAY())</f>
      </c>
      <c r="M366" s="5">
        <f>IF(N366="Filed/Paid","Done",IF(L366&lt;0,"Overdue",IF(L366&lt;=7,"Next 7 days",IF(L366&lt;=30,"Next 30 days","Later"))))</f>
      </c>
      <c r="N366" s="5"/>
      <c r="O366" s="5"/>
      <c r="P366" s="5"/>
    </row>
    <row r="367">
      <c r="A367" s="5"/>
      <c r="B367" s="5"/>
      <c r="C367" s="5">
        <f>IFERROR(XLOOKUP(B367,Clients!$A$6:$A$205,Clients!$B$6:$B$205),"")</f>
      </c>
      <c r="D367" s="5"/>
      <c r="E367" s="5"/>
      <c r="F367" s="5"/>
      <c r="G367" s="5"/>
      <c r="H367" s="5"/>
      <c r="I367" s="5"/>
      <c r="J367" s="5"/>
      <c r="K367" s="5">
        <f>IF(J367&lt;&gt;"",J367,I367)</f>
      </c>
      <c r="L367" s="5">
        <f>IF(K367="","",K367-TODAY())</f>
      </c>
      <c r="M367" s="5">
        <f>IF(N367="Filed/Paid","Done",IF(L367&lt;0,"Overdue",IF(L367&lt;=7,"Next 7 days",IF(L367&lt;=30,"Next 30 days","Later"))))</f>
      </c>
      <c r="N367" s="5"/>
      <c r="O367" s="5"/>
      <c r="P367" s="5"/>
    </row>
    <row r="368">
      <c r="A368" s="5"/>
      <c r="B368" s="5"/>
      <c r="C368" s="5">
        <f>IFERROR(XLOOKUP(B368,Clients!$A$6:$A$205,Clients!$B$6:$B$205),"")</f>
      </c>
      <c r="D368" s="5"/>
      <c r="E368" s="5"/>
      <c r="F368" s="5"/>
      <c r="G368" s="5"/>
      <c r="H368" s="5"/>
      <c r="I368" s="5"/>
      <c r="J368" s="5"/>
      <c r="K368" s="5">
        <f>IF(J368&lt;&gt;"",J368,I368)</f>
      </c>
      <c r="L368" s="5">
        <f>IF(K368="","",K368-TODAY())</f>
      </c>
      <c r="M368" s="5">
        <f>IF(N368="Filed/Paid","Done",IF(L368&lt;0,"Overdue",IF(L368&lt;=7,"Next 7 days",IF(L368&lt;=30,"Next 30 days","Later"))))</f>
      </c>
      <c r="N368" s="5"/>
      <c r="O368" s="5"/>
      <c r="P368" s="5"/>
    </row>
    <row r="369">
      <c r="A369" s="5"/>
      <c r="B369" s="5"/>
      <c r="C369" s="5">
        <f>IFERROR(XLOOKUP(B369,Clients!$A$6:$A$205,Clients!$B$6:$B$205),"")</f>
      </c>
      <c r="D369" s="5"/>
      <c r="E369" s="5"/>
      <c r="F369" s="5"/>
      <c r="G369" s="5"/>
      <c r="H369" s="5"/>
      <c r="I369" s="5"/>
      <c r="J369" s="5"/>
      <c r="K369" s="5">
        <f>IF(J369&lt;&gt;"",J369,I369)</f>
      </c>
      <c r="L369" s="5">
        <f>IF(K369="","",K369-TODAY())</f>
      </c>
      <c r="M369" s="5">
        <f>IF(N369="Filed/Paid","Done",IF(L369&lt;0,"Overdue",IF(L369&lt;=7,"Next 7 days",IF(L369&lt;=30,"Next 30 days","Later"))))</f>
      </c>
      <c r="N369" s="5"/>
      <c r="O369" s="5"/>
      <c r="P369" s="5"/>
    </row>
    <row r="370">
      <c r="A370" s="5"/>
      <c r="B370" s="5"/>
      <c r="C370" s="5">
        <f>IFERROR(XLOOKUP(B370,Clients!$A$6:$A$205,Clients!$B$6:$B$205),"")</f>
      </c>
      <c r="D370" s="5"/>
      <c r="E370" s="5"/>
      <c r="F370" s="5"/>
      <c r="G370" s="5"/>
      <c r="H370" s="5"/>
      <c r="I370" s="5"/>
      <c r="J370" s="5"/>
      <c r="K370" s="5">
        <f>IF(J370&lt;&gt;"",J370,I370)</f>
      </c>
      <c r="L370" s="5">
        <f>IF(K370="","",K370-TODAY())</f>
      </c>
      <c r="M370" s="5">
        <f>IF(N370="Filed/Paid","Done",IF(L370&lt;0,"Overdue",IF(L370&lt;=7,"Next 7 days",IF(L370&lt;=30,"Next 30 days","Later"))))</f>
      </c>
      <c r="N370" s="5"/>
      <c r="O370" s="5"/>
      <c r="P370" s="5"/>
    </row>
    <row r="371">
      <c r="A371" s="5"/>
      <c r="B371" s="5"/>
      <c r="C371" s="5">
        <f>IFERROR(XLOOKUP(B371,Clients!$A$6:$A$205,Clients!$B$6:$B$205),"")</f>
      </c>
      <c r="D371" s="5"/>
      <c r="E371" s="5"/>
      <c r="F371" s="5"/>
      <c r="G371" s="5"/>
      <c r="H371" s="5"/>
      <c r="I371" s="5"/>
      <c r="J371" s="5"/>
      <c r="K371" s="5">
        <f>IF(J371&lt;&gt;"",J371,I371)</f>
      </c>
      <c r="L371" s="5">
        <f>IF(K371="","",K371-TODAY())</f>
      </c>
      <c r="M371" s="5">
        <f>IF(N371="Filed/Paid","Done",IF(L371&lt;0,"Overdue",IF(L371&lt;=7,"Next 7 days",IF(L371&lt;=30,"Next 30 days","Later"))))</f>
      </c>
      <c r="N371" s="5"/>
      <c r="O371" s="5"/>
      <c r="P371" s="5"/>
    </row>
    <row r="372">
      <c r="A372" s="5"/>
      <c r="B372" s="5"/>
      <c r="C372" s="5">
        <f>IFERROR(XLOOKUP(B372,Clients!$A$6:$A$205,Clients!$B$6:$B$205),"")</f>
      </c>
      <c r="D372" s="5"/>
      <c r="E372" s="5"/>
      <c r="F372" s="5"/>
      <c r="G372" s="5"/>
      <c r="H372" s="5"/>
      <c r="I372" s="5"/>
      <c r="J372" s="5"/>
      <c r="K372" s="5">
        <f>IF(J372&lt;&gt;"",J372,I372)</f>
      </c>
      <c r="L372" s="5">
        <f>IF(K372="","",K372-TODAY())</f>
      </c>
      <c r="M372" s="5">
        <f>IF(N372="Filed/Paid","Done",IF(L372&lt;0,"Overdue",IF(L372&lt;=7,"Next 7 days",IF(L372&lt;=30,"Next 30 days","Later"))))</f>
      </c>
      <c r="N372" s="5"/>
      <c r="O372" s="5"/>
      <c r="P372" s="5"/>
    </row>
    <row r="373">
      <c r="A373" s="5"/>
      <c r="B373" s="5"/>
      <c r="C373" s="5">
        <f>IFERROR(XLOOKUP(B373,Clients!$A$6:$A$205,Clients!$B$6:$B$205),"")</f>
      </c>
      <c r="D373" s="5"/>
      <c r="E373" s="5"/>
      <c r="F373" s="5"/>
      <c r="G373" s="5"/>
      <c r="H373" s="5"/>
      <c r="I373" s="5"/>
      <c r="J373" s="5"/>
      <c r="K373" s="5">
        <f>IF(J373&lt;&gt;"",J373,I373)</f>
      </c>
      <c r="L373" s="5">
        <f>IF(K373="","",K373-TODAY())</f>
      </c>
      <c r="M373" s="5">
        <f>IF(N373="Filed/Paid","Done",IF(L373&lt;0,"Overdue",IF(L373&lt;=7,"Next 7 days",IF(L373&lt;=30,"Next 30 days","Later"))))</f>
      </c>
      <c r="N373" s="5"/>
      <c r="O373" s="5"/>
      <c r="P373" s="5"/>
    </row>
    <row r="374">
      <c r="A374" s="5"/>
      <c r="B374" s="5"/>
      <c r="C374" s="5">
        <f>IFERROR(XLOOKUP(B374,Clients!$A$6:$A$205,Clients!$B$6:$B$205),"")</f>
      </c>
      <c r="D374" s="5"/>
      <c r="E374" s="5"/>
      <c r="F374" s="5"/>
      <c r="G374" s="5"/>
      <c r="H374" s="5"/>
      <c r="I374" s="5"/>
      <c r="J374" s="5"/>
      <c r="K374" s="5">
        <f>IF(J374&lt;&gt;"",J374,I374)</f>
      </c>
      <c r="L374" s="5">
        <f>IF(K374="","",K374-TODAY())</f>
      </c>
      <c r="M374" s="5">
        <f>IF(N374="Filed/Paid","Done",IF(L374&lt;0,"Overdue",IF(L374&lt;=7,"Next 7 days",IF(L374&lt;=30,"Next 30 days","Later"))))</f>
      </c>
      <c r="N374" s="5"/>
      <c r="O374" s="5"/>
      <c r="P374" s="5"/>
    </row>
    <row r="375">
      <c r="A375" s="5"/>
      <c r="B375" s="5"/>
      <c r="C375" s="5">
        <f>IFERROR(XLOOKUP(B375,Clients!$A$6:$A$205,Clients!$B$6:$B$205),"")</f>
      </c>
      <c r="D375" s="5"/>
      <c r="E375" s="5"/>
      <c r="F375" s="5"/>
      <c r="G375" s="5"/>
      <c r="H375" s="5"/>
      <c r="I375" s="5"/>
      <c r="J375" s="5"/>
      <c r="K375" s="5">
        <f>IF(J375&lt;&gt;"",J375,I375)</f>
      </c>
      <c r="L375" s="5">
        <f>IF(K375="","",K375-TODAY())</f>
      </c>
      <c r="M375" s="5">
        <f>IF(N375="Filed/Paid","Done",IF(L375&lt;0,"Overdue",IF(L375&lt;=7,"Next 7 days",IF(L375&lt;=30,"Next 30 days","Later"))))</f>
      </c>
      <c r="N375" s="5"/>
      <c r="O375" s="5"/>
      <c r="P375" s="5"/>
    </row>
    <row r="376">
      <c r="A376" s="5"/>
      <c r="B376" s="5"/>
      <c r="C376" s="5">
        <f>IFERROR(XLOOKUP(B376,Clients!$A$6:$A$205,Clients!$B$6:$B$205),"")</f>
      </c>
      <c r="D376" s="5"/>
      <c r="E376" s="5"/>
      <c r="F376" s="5"/>
      <c r="G376" s="5"/>
      <c r="H376" s="5"/>
      <c r="I376" s="5"/>
      <c r="J376" s="5"/>
      <c r="K376" s="5">
        <f>IF(J376&lt;&gt;"",J376,I376)</f>
      </c>
      <c r="L376" s="5">
        <f>IF(K376="","",K376-TODAY())</f>
      </c>
      <c r="M376" s="5">
        <f>IF(N376="Filed/Paid","Done",IF(L376&lt;0,"Overdue",IF(L376&lt;=7,"Next 7 days",IF(L376&lt;=30,"Next 30 days","Later"))))</f>
      </c>
      <c r="N376" s="5"/>
      <c r="O376" s="5"/>
      <c r="P376" s="5"/>
    </row>
    <row r="377">
      <c r="A377" s="5"/>
      <c r="B377" s="5"/>
      <c r="C377" s="5">
        <f>IFERROR(XLOOKUP(B377,Clients!$A$6:$A$205,Clients!$B$6:$B$205),"")</f>
      </c>
      <c r="D377" s="5"/>
      <c r="E377" s="5"/>
      <c r="F377" s="5"/>
      <c r="G377" s="5"/>
      <c r="H377" s="5"/>
      <c r="I377" s="5"/>
      <c r="J377" s="5"/>
      <c r="K377" s="5">
        <f>IF(J377&lt;&gt;"",J377,I377)</f>
      </c>
      <c r="L377" s="5">
        <f>IF(K377="","",K377-TODAY())</f>
      </c>
      <c r="M377" s="5">
        <f>IF(N377="Filed/Paid","Done",IF(L377&lt;0,"Overdue",IF(L377&lt;=7,"Next 7 days",IF(L377&lt;=30,"Next 30 days","Later"))))</f>
      </c>
      <c r="N377" s="5"/>
      <c r="O377" s="5"/>
      <c r="P377" s="5"/>
    </row>
    <row r="378">
      <c r="A378" s="5"/>
      <c r="B378" s="5"/>
      <c r="C378" s="5">
        <f>IFERROR(XLOOKUP(B378,Clients!$A$6:$A$205,Clients!$B$6:$B$205),"")</f>
      </c>
      <c r="D378" s="5"/>
      <c r="E378" s="5"/>
      <c r="F378" s="5"/>
      <c r="G378" s="5"/>
      <c r="H378" s="5"/>
      <c r="I378" s="5"/>
      <c r="J378" s="5"/>
      <c r="K378" s="5">
        <f>IF(J378&lt;&gt;"",J378,I378)</f>
      </c>
      <c r="L378" s="5">
        <f>IF(K378="","",K378-TODAY())</f>
      </c>
      <c r="M378" s="5">
        <f>IF(N378="Filed/Paid","Done",IF(L378&lt;0,"Overdue",IF(L378&lt;=7,"Next 7 days",IF(L378&lt;=30,"Next 30 days","Later"))))</f>
      </c>
      <c r="N378" s="5"/>
      <c r="O378" s="5"/>
      <c r="P378" s="5"/>
    </row>
    <row r="379">
      <c r="A379" s="5"/>
      <c r="B379" s="5"/>
      <c r="C379" s="5">
        <f>IFERROR(XLOOKUP(B379,Clients!$A$6:$A$205,Clients!$B$6:$B$205),"")</f>
      </c>
      <c r="D379" s="5"/>
      <c r="E379" s="5"/>
      <c r="F379" s="5"/>
      <c r="G379" s="5"/>
      <c r="H379" s="5"/>
      <c r="I379" s="5"/>
      <c r="J379" s="5"/>
      <c r="K379" s="5">
        <f>IF(J379&lt;&gt;"",J379,I379)</f>
      </c>
      <c r="L379" s="5">
        <f>IF(K379="","",K379-TODAY())</f>
      </c>
      <c r="M379" s="5">
        <f>IF(N379="Filed/Paid","Done",IF(L379&lt;0,"Overdue",IF(L379&lt;=7,"Next 7 days",IF(L379&lt;=30,"Next 30 days","Later"))))</f>
      </c>
      <c r="N379" s="5"/>
      <c r="O379" s="5"/>
      <c r="P379" s="5"/>
    </row>
    <row r="380">
      <c r="A380" s="5"/>
      <c r="B380" s="5"/>
      <c r="C380" s="5">
        <f>IFERROR(XLOOKUP(B380,Clients!$A$6:$A$205,Clients!$B$6:$B$205),"")</f>
      </c>
      <c r="D380" s="5"/>
      <c r="E380" s="5"/>
      <c r="F380" s="5"/>
      <c r="G380" s="5"/>
      <c r="H380" s="5"/>
      <c r="I380" s="5"/>
      <c r="J380" s="5"/>
      <c r="K380" s="5">
        <f>IF(J380&lt;&gt;"",J380,I380)</f>
      </c>
      <c r="L380" s="5">
        <f>IF(K380="","",K380-TODAY())</f>
      </c>
      <c r="M380" s="5">
        <f>IF(N380="Filed/Paid","Done",IF(L380&lt;0,"Overdue",IF(L380&lt;=7,"Next 7 days",IF(L380&lt;=30,"Next 30 days","Later"))))</f>
      </c>
      <c r="N380" s="5"/>
      <c r="O380" s="5"/>
      <c r="P380" s="5"/>
    </row>
    <row r="381">
      <c r="A381" s="5"/>
      <c r="B381" s="5"/>
      <c r="C381" s="5">
        <f>IFERROR(XLOOKUP(B381,Clients!$A$6:$A$205,Clients!$B$6:$B$205),"")</f>
      </c>
      <c r="D381" s="5"/>
      <c r="E381" s="5"/>
      <c r="F381" s="5"/>
      <c r="G381" s="5"/>
      <c r="H381" s="5"/>
      <c r="I381" s="5"/>
      <c r="J381" s="5"/>
      <c r="K381" s="5">
        <f>IF(J381&lt;&gt;"",J381,I381)</f>
      </c>
      <c r="L381" s="5">
        <f>IF(K381="","",K381-TODAY())</f>
      </c>
      <c r="M381" s="5">
        <f>IF(N381="Filed/Paid","Done",IF(L381&lt;0,"Overdue",IF(L381&lt;=7,"Next 7 days",IF(L381&lt;=30,"Next 30 days","Later"))))</f>
      </c>
      <c r="N381" s="5"/>
      <c r="O381" s="5"/>
      <c r="P381" s="5"/>
    </row>
    <row r="382">
      <c r="A382" s="5"/>
      <c r="B382" s="5"/>
      <c r="C382" s="5">
        <f>IFERROR(XLOOKUP(B382,Clients!$A$6:$A$205,Clients!$B$6:$B$205),"")</f>
      </c>
      <c r="D382" s="5"/>
      <c r="E382" s="5"/>
      <c r="F382" s="5"/>
      <c r="G382" s="5"/>
      <c r="H382" s="5"/>
      <c r="I382" s="5"/>
      <c r="J382" s="5"/>
      <c r="K382" s="5">
        <f>IF(J382&lt;&gt;"",J382,I382)</f>
      </c>
      <c r="L382" s="5">
        <f>IF(K382="","",K382-TODAY())</f>
      </c>
      <c r="M382" s="5">
        <f>IF(N382="Filed/Paid","Done",IF(L382&lt;0,"Overdue",IF(L382&lt;=7,"Next 7 days",IF(L382&lt;=30,"Next 30 days","Later"))))</f>
      </c>
      <c r="N382" s="5"/>
      <c r="O382" s="5"/>
      <c r="P382" s="5"/>
    </row>
    <row r="383">
      <c r="A383" s="5"/>
      <c r="B383" s="5"/>
      <c r="C383" s="5">
        <f>IFERROR(XLOOKUP(B383,Clients!$A$6:$A$205,Clients!$B$6:$B$205),"")</f>
      </c>
      <c r="D383" s="5"/>
      <c r="E383" s="5"/>
      <c r="F383" s="5"/>
      <c r="G383" s="5"/>
      <c r="H383" s="5"/>
      <c r="I383" s="5"/>
      <c r="J383" s="5"/>
      <c r="K383" s="5">
        <f>IF(J383&lt;&gt;"",J383,I383)</f>
      </c>
      <c r="L383" s="5">
        <f>IF(K383="","",K383-TODAY())</f>
      </c>
      <c r="M383" s="5">
        <f>IF(N383="Filed/Paid","Done",IF(L383&lt;0,"Overdue",IF(L383&lt;=7,"Next 7 days",IF(L383&lt;=30,"Next 30 days","Later"))))</f>
      </c>
      <c r="N383" s="5"/>
      <c r="O383" s="5"/>
      <c r="P383" s="5"/>
    </row>
    <row r="384">
      <c r="A384" s="5"/>
      <c r="B384" s="5"/>
      <c r="C384" s="5">
        <f>IFERROR(XLOOKUP(B384,Clients!$A$6:$A$205,Clients!$B$6:$B$205),"")</f>
      </c>
      <c r="D384" s="5"/>
      <c r="E384" s="5"/>
      <c r="F384" s="5"/>
      <c r="G384" s="5"/>
      <c r="H384" s="5"/>
      <c r="I384" s="5"/>
      <c r="J384" s="5"/>
      <c r="K384" s="5">
        <f>IF(J384&lt;&gt;"",J384,I384)</f>
      </c>
      <c r="L384" s="5">
        <f>IF(K384="","",K384-TODAY())</f>
      </c>
      <c r="M384" s="5">
        <f>IF(N384="Filed/Paid","Done",IF(L384&lt;0,"Overdue",IF(L384&lt;=7,"Next 7 days",IF(L384&lt;=30,"Next 30 days","Later"))))</f>
      </c>
      <c r="N384" s="5"/>
      <c r="O384" s="5"/>
      <c r="P384" s="5"/>
    </row>
    <row r="385">
      <c r="A385" s="5"/>
      <c r="B385" s="5"/>
      <c r="C385" s="5">
        <f>IFERROR(XLOOKUP(B385,Clients!$A$6:$A$205,Clients!$B$6:$B$205),"")</f>
      </c>
      <c r="D385" s="5"/>
      <c r="E385" s="5"/>
      <c r="F385" s="5"/>
      <c r="G385" s="5"/>
      <c r="H385" s="5"/>
      <c r="I385" s="5"/>
      <c r="J385" s="5"/>
      <c r="K385" s="5">
        <f>IF(J385&lt;&gt;"",J385,I385)</f>
      </c>
      <c r="L385" s="5">
        <f>IF(K385="","",K385-TODAY())</f>
      </c>
      <c r="M385" s="5">
        <f>IF(N385="Filed/Paid","Done",IF(L385&lt;0,"Overdue",IF(L385&lt;=7,"Next 7 days",IF(L385&lt;=30,"Next 30 days","Later"))))</f>
      </c>
      <c r="N385" s="5"/>
      <c r="O385" s="5"/>
      <c r="P385" s="5"/>
    </row>
    <row r="386">
      <c r="A386" s="5"/>
      <c r="B386" s="5"/>
      <c r="C386" s="5">
        <f>IFERROR(XLOOKUP(B386,Clients!$A$6:$A$205,Clients!$B$6:$B$205),"")</f>
      </c>
      <c r="D386" s="5"/>
      <c r="E386" s="5"/>
      <c r="F386" s="5"/>
      <c r="G386" s="5"/>
      <c r="H386" s="5"/>
      <c r="I386" s="5"/>
      <c r="J386" s="5"/>
      <c r="K386" s="5">
        <f>IF(J386&lt;&gt;"",J386,I386)</f>
      </c>
      <c r="L386" s="5">
        <f>IF(K386="","",K386-TODAY())</f>
      </c>
      <c r="M386" s="5">
        <f>IF(N386="Filed/Paid","Done",IF(L386&lt;0,"Overdue",IF(L386&lt;=7,"Next 7 days",IF(L386&lt;=30,"Next 30 days","Later"))))</f>
      </c>
      <c r="N386" s="5"/>
      <c r="O386" s="5"/>
      <c r="P386" s="5"/>
    </row>
    <row r="387">
      <c r="A387" s="5"/>
      <c r="B387" s="5"/>
      <c r="C387" s="5">
        <f>IFERROR(XLOOKUP(B387,Clients!$A$6:$A$205,Clients!$B$6:$B$205),"")</f>
      </c>
      <c r="D387" s="5"/>
      <c r="E387" s="5"/>
      <c r="F387" s="5"/>
      <c r="G387" s="5"/>
      <c r="H387" s="5"/>
      <c r="I387" s="5"/>
      <c r="J387" s="5"/>
      <c r="K387" s="5">
        <f>IF(J387&lt;&gt;"",J387,I387)</f>
      </c>
      <c r="L387" s="5">
        <f>IF(K387="","",K387-TODAY())</f>
      </c>
      <c r="M387" s="5">
        <f>IF(N387="Filed/Paid","Done",IF(L387&lt;0,"Overdue",IF(L387&lt;=7,"Next 7 days",IF(L387&lt;=30,"Next 30 days","Later"))))</f>
      </c>
      <c r="N387" s="5"/>
      <c r="O387" s="5"/>
      <c r="P387" s="5"/>
    </row>
    <row r="388">
      <c r="A388" s="5"/>
      <c r="B388" s="5"/>
      <c r="C388" s="5">
        <f>IFERROR(XLOOKUP(B388,Clients!$A$6:$A$205,Clients!$B$6:$B$205),"")</f>
      </c>
      <c r="D388" s="5"/>
      <c r="E388" s="5"/>
      <c r="F388" s="5"/>
      <c r="G388" s="5"/>
      <c r="H388" s="5"/>
      <c r="I388" s="5"/>
      <c r="J388" s="5"/>
      <c r="K388" s="5">
        <f>IF(J388&lt;&gt;"",J388,I388)</f>
      </c>
      <c r="L388" s="5">
        <f>IF(K388="","",K388-TODAY())</f>
      </c>
      <c r="M388" s="5">
        <f>IF(N388="Filed/Paid","Done",IF(L388&lt;0,"Overdue",IF(L388&lt;=7,"Next 7 days",IF(L388&lt;=30,"Next 30 days","Later"))))</f>
      </c>
      <c r="N388" s="5"/>
      <c r="O388" s="5"/>
      <c r="P388" s="5"/>
    </row>
    <row r="389">
      <c r="A389" s="5"/>
      <c r="B389" s="5"/>
      <c r="C389" s="5">
        <f>IFERROR(XLOOKUP(B389,Clients!$A$6:$A$205,Clients!$B$6:$B$205),"")</f>
      </c>
      <c r="D389" s="5"/>
      <c r="E389" s="5"/>
      <c r="F389" s="5"/>
      <c r="G389" s="5"/>
      <c r="H389" s="5"/>
      <c r="I389" s="5"/>
      <c r="J389" s="5"/>
      <c r="K389" s="5">
        <f>IF(J389&lt;&gt;"",J389,I389)</f>
      </c>
      <c r="L389" s="5">
        <f>IF(K389="","",K389-TODAY())</f>
      </c>
      <c r="M389" s="5">
        <f>IF(N389="Filed/Paid","Done",IF(L389&lt;0,"Overdue",IF(L389&lt;=7,"Next 7 days",IF(L389&lt;=30,"Next 30 days","Later"))))</f>
      </c>
      <c r="N389" s="5"/>
      <c r="O389" s="5"/>
      <c r="P389" s="5"/>
    </row>
    <row r="390">
      <c r="A390" s="5"/>
      <c r="B390" s="5"/>
      <c r="C390" s="5">
        <f>IFERROR(XLOOKUP(B390,Clients!$A$6:$A$205,Clients!$B$6:$B$205),"")</f>
      </c>
      <c r="D390" s="5"/>
      <c r="E390" s="5"/>
      <c r="F390" s="5"/>
      <c r="G390" s="5"/>
      <c r="H390" s="5"/>
      <c r="I390" s="5"/>
      <c r="J390" s="5"/>
      <c r="K390" s="5">
        <f>IF(J390&lt;&gt;"",J390,I390)</f>
      </c>
      <c r="L390" s="5">
        <f>IF(K390="","",K390-TODAY())</f>
      </c>
      <c r="M390" s="5">
        <f>IF(N390="Filed/Paid","Done",IF(L390&lt;0,"Overdue",IF(L390&lt;=7,"Next 7 days",IF(L390&lt;=30,"Next 30 days","Later"))))</f>
      </c>
      <c r="N390" s="5"/>
      <c r="O390" s="5"/>
      <c r="P390" s="5"/>
    </row>
    <row r="391">
      <c r="A391" s="5"/>
      <c r="B391" s="5"/>
      <c r="C391" s="5">
        <f>IFERROR(XLOOKUP(B391,Clients!$A$6:$A$205,Clients!$B$6:$B$205),"")</f>
      </c>
      <c r="D391" s="5"/>
      <c r="E391" s="5"/>
      <c r="F391" s="5"/>
      <c r="G391" s="5"/>
      <c r="H391" s="5"/>
      <c r="I391" s="5"/>
      <c r="J391" s="5"/>
      <c r="K391" s="5">
        <f>IF(J391&lt;&gt;"",J391,I391)</f>
      </c>
      <c r="L391" s="5">
        <f>IF(K391="","",K391-TODAY())</f>
      </c>
      <c r="M391" s="5">
        <f>IF(N391="Filed/Paid","Done",IF(L391&lt;0,"Overdue",IF(L391&lt;=7,"Next 7 days",IF(L391&lt;=30,"Next 30 days","Later"))))</f>
      </c>
      <c r="N391" s="5"/>
      <c r="O391" s="5"/>
      <c r="P391" s="5"/>
    </row>
    <row r="392">
      <c r="A392" s="5"/>
      <c r="B392" s="5"/>
      <c r="C392" s="5">
        <f>IFERROR(XLOOKUP(B392,Clients!$A$6:$A$205,Clients!$B$6:$B$205),"")</f>
      </c>
      <c r="D392" s="5"/>
      <c r="E392" s="5"/>
      <c r="F392" s="5"/>
      <c r="G392" s="5"/>
      <c r="H392" s="5"/>
      <c r="I392" s="5"/>
      <c r="J392" s="5"/>
      <c r="K392" s="5">
        <f>IF(J392&lt;&gt;"",J392,I392)</f>
      </c>
      <c r="L392" s="5">
        <f>IF(K392="","",K392-TODAY())</f>
      </c>
      <c r="M392" s="5">
        <f>IF(N392="Filed/Paid","Done",IF(L392&lt;0,"Overdue",IF(L392&lt;=7,"Next 7 days",IF(L392&lt;=30,"Next 30 days","Later"))))</f>
      </c>
      <c r="N392" s="5"/>
      <c r="O392" s="5"/>
      <c r="P392" s="5"/>
    </row>
    <row r="393">
      <c r="A393" s="5"/>
      <c r="B393" s="5"/>
      <c r="C393" s="5">
        <f>IFERROR(XLOOKUP(B393,Clients!$A$6:$A$205,Clients!$B$6:$B$205),"")</f>
      </c>
      <c r="D393" s="5"/>
      <c r="E393" s="5"/>
      <c r="F393" s="5"/>
      <c r="G393" s="5"/>
      <c r="H393" s="5"/>
      <c r="I393" s="5"/>
      <c r="J393" s="5"/>
      <c r="K393" s="5">
        <f>IF(J393&lt;&gt;"",J393,I393)</f>
      </c>
      <c r="L393" s="5">
        <f>IF(K393="","",K393-TODAY())</f>
      </c>
      <c r="M393" s="5">
        <f>IF(N393="Filed/Paid","Done",IF(L393&lt;0,"Overdue",IF(L393&lt;=7,"Next 7 days",IF(L393&lt;=30,"Next 30 days","Later"))))</f>
      </c>
      <c r="N393" s="5"/>
      <c r="O393" s="5"/>
      <c r="P393" s="5"/>
    </row>
    <row r="394">
      <c r="A394" s="5"/>
      <c r="B394" s="5"/>
      <c r="C394" s="5">
        <f>IFERROR(XLOOKUP(B394,Clients!$A$6:$A$205,Clients!$B$6:$B$205),"")</f>
      </c>
      <c r="D394" s="5"/>
      <c r="E394" s="5"/>
      <c r="F394" s="5"/>
      <c r="G394" s="5"/>
      <c r="H394" s="5"/>
      <c r="I394" s="5"/>
      <c r="J394" s="5"/>
      <c r="K394" s="5">
        <f>IF(J394&lt;&gt;"",J394,I394)</f>
      </c>
      <c r="L394" s="5">
        <f>IF(K394="","",K394-TODAY())</f>
      </c>
      <c r="M394" s="5">
        <f>IF(N394="Filed/Paid","Done",IF(L394&lt;0,"Overdue",IF(L394&lt;=7,"Next 7 days",IF(L394&lt;=30,"Next 30 days","Later"))))</f>
      </c>
      <c r="N394" s="5"/>
      <c r="O394" s="5"/>
      <c r="P394" s="5"/>
    </row>
    <row r="395">
      <c r="A395" s="5"/>
      <c r="B395" s="5"/>
      <c r="C395" s="5">
        <f>IFERROR(XLOOKUP(B395,Clients!$A$6:$A$205,Clients!$B$6:$B$205),"")</f>
      </c>
      <c r="D395" s="5"/>
      <c r="E395" s="5"/>
      <c r="F395" s="5"/>
      <c r="G395" s="5"/>
      <c r="H395" s="5"/>
      <c r="I395" s="5"/>
      <c r="J395" s="5"/>
      <c r="K395" s="5">
        <f>IF(J395&lt;&gt;"",J395,I395)</f>
      </c>
      <c r="L395" s="5">
        <f>IF(K395="","",K395-TODAY())</f>
      </c>
      <c r="M395" s="5">
        <f>IF(N395="Filed/Paid","Done",IF(L395&lt;0,"Overdue",IF(L395&lt;=7,"Next 7 days",IF(L395&lt;=30,"Next 30 days","Later"))))</f>
      </c>
      <c r="N395" s="5"/>
      <c r="O395" s="5"/>
      <c r="P395" s="5"/>
    </row>
    <row r="396">
      <c r="A396" s="5"/>
      <c r="B396" s="5"/>
      <c r="C396" s="5">
        <f>IFERROR(XLOOKUP(B396,Clients!$A$6:$A$205,Clients!$B$6:$B$205),"")</f>
      </c>
      <c r="D396" s="5"/>
      <c r="E396" s="5"/>
      <c r="F396" s="5"/>
      <c r="G396" s="5"/>
      <c r="H396" s="5"/>
      <c r="I396" s="5"/>
      <c r="J396" s="5"/>
      <c r="K396" s="5">
        <f>IF(J396&lt;&gt;"",J396,I396)</f>
      </c>
      <c r="L396" s="5">
        <f>IF(K396="","",K396-TODAY())</f>
      </c>
      <c r="M396" s="5">
        <f>IF(N396="Filed/Paid","Done",IF(L396&lt;0,"Overdue",IF(L396&lt;=7,"Next 7 days",IF(L396&lt;=30,"Next 30 days","Later"))))</f>
      </c>
      <c r="N396" s="5"/>
      <c r="O396" s="5"/>
      <c r="P396" s="5"/>
    </row>
    <row r="397">
      <c r="A397" s="5"/>
      <c r="B397" s="5"/>
      <c r="C397" s="5">
        <f>IFERROR(XLOOKUP(B397,Clients!$A$6:$A$205,Clients!$B$6:$B$205),"")</f>
      </c>
      <c r="D397" s="5"/>
      <c r="E397" s="5"/>
      <c r="F397" s="5"/>
      <c r="G397" s="5"/>
      <c r="H397" s="5"/>
      <c r="I397" s="5"/>
      <c r="J397" s="5"/>
      <c r="K397" s="5">
        <f>IF(J397&lt;&gt;"",J397,I397)</f>
      </c>
      <c r="L397" s="5">
        <f>IF(K397="","",K397-TODAY())</f>
      </c>
      <c r="M397" s="5">
        <f>IF(N397="Filed/Paid","Done",IF(L397&lt;0,"Overdue",IF(L397&lt;=7,"Next 7 days",IF(L397&lt;=30,"Next 30 days","Later"))))</f>
      </c>
      <c r="N397" s="5"/>
      <c r="O397" s="5"/>
      <c r="P397" s="5"/>
    </row>
    <row r="398">
      <c r="A398" s="5"/>
      <c r="B398" s="5"/>
      <c r="C398" s="5">
        <f>IFERROR(XLOOKUP(B398,Clients!$A$6:$A$205,Clients!$B$6:$B$205),"")</f>
      </c>
      <c r="D398" s="5"/>
      <c r="E398" s="5"/>
      <c r="F398" s="5"/>
      <c r="G398" s="5"/>
      <c r="H398" s="5"/>
      <c r="I398" s="5"/>
      <c r="J398" s="5"/>
      <c r="K398" s="5">
        <f>IF(J398&lt;&gt;"",J398,I398)</f>
      </c>
      <c r="L398" s="5">
        <f>IF(K398="","",K398-TODAY())</f>
      </c>
      <c r="M398" s="5">
        <f>IF(N398="Filed/Paid","Done",IF(L398&lt;0,"Overdue",IF(L398&lt;=7,"Next 7 days",IF(L398&lt;=30,"Next 30 days","Later"))))</f>
      </c>
      <c r="N398" s="5"/>
      <c r="O398" s="5"/>
      <c r="P398" s="5"/>
    </row>
    <row r="399">
      <c r="A399" s="5"/>
      <c r="B399" s="5"/>
      <c r="C399" s="5">
        <f>IFERROR(XLOOKUP(B399,Clients!$A$6:$A$205,Clients!$B$6:$B$205),"")</f>
      </c>
      <c r="D399" s="5"/>
      <c r="E399" s="5"/>
      <c r="F399" s="5"/>
      <c r="G399" s="5"/>
      <c r="H399" s="5"/>
      <c r="I399" s="5"/>
      <c r="J399" s="5"/>
      <c r="K399" s="5">
        <f>IF(J399&lt;&gt;"",J399,I399)</f>
      </c>
      <c r="L399" s="5">
        <f>IF(K399="","",K399-TODAY())</f>
      </c>
      <c r="M399" s="5">
        <f>IF(N399="Filed/Paid","Done",IF(L399&lt;0,"Overdue",IF(L399&lt;=7,"Next 7 days",IF(L399&lt;=30,"Next 30 days","Later"))))</f>
      </c>
      <c r="N399" s="5"/>
      <c r="O399" s="5"/>
      <c r="P399" s="5"/>
    </row>
    <row r="400">
      <c r="A400" s="5"/>
      <c r="B400" s="5"/>
      <c r="C400" s="5">
        <f>IFERROR(XLOOKUP(B400,Clients!$A$6:$A$205,Clients!$B$6:$B$205),"")</f>
      </c>
      <c r="D400" s="5"/>
      <c r="E400" s="5"/>
      <c r="F400" s="5"/>
      <c r="G400" s="5"/>
      <c r="H400" s="5"/>
      <c r="I400" s="5"/>
      <c r="J400" s="5"/>
      <c r="K400" s="5">
        <f>IF(J400&lt;&gt;"",J400,I400)</f>
      </c>
      <c r="L400" s="5">
        <f>IF(K400="","",K400-TODAY())</f>
      </c>
      <c r="M400" s="5">
        <f>IF(N400="Filed/Paid","Done",IF(L400&lt;0,"Overdue",IF(L400&lt;=7,"Next 7 days",IF(L400&lt;=30,"Next 30 days","Later"))))</f>
      </c>
      <c r="N400" s="5"/>
      <c r="O400" s="5"/>
      <c r="P400" s="5"/>
    </row>
    <row r="401">
      <c r="A401" s="5"/>
      <c r="B401" s="5"/>
      <c r="C401" s="5">
        <f>IFERROR(XLOOKUP(B401,Clients!$A$6:$A$205,Clients!$B$6:$B$205),"")</f>
      </c>
      <c r="D401" s="5"/>
      <c r="E401" s="5"/>
      <c r="F401" s="5"/>
      <c r="G401" s="5"/>
      <c r="H401" s="5"/>
      <c r="I401" s="5"/>
      <c r="J401" s="5"/>
      <c r="K401" s="5">
        <f>IF(J401&lt;&gt;"",J401,I401)</f>
      </c>
      <c r="L401" s="5">
        <f>IF(K401="","",K401-TODAY())</f>
      </c>
      <c r="M401" s="5">
        <f>IF(N401="Filed/Paid","Done",IF(L401&lt;0,"Overdue",IF(L401&lt;=7,"Next 7 days",IF(L401&lt;=30,"Next 30 days","Later"))))</f>
      </c>
      <c r="N401" s="5"/>
      <c r="O401" s="5"/>
      <c r="P401" s="5"/>
    </row>
    <row r="402">
      <c r="A402" s="5"/>
      <c r="B402" s="5"/>
      <c r="C402" s="5">
        <f>IFERROR(XLOOKUP(B402,Clients!$A$6:$A$205,Clients!$B$6:$B$205),"")</f>
      </c>
      <c r="D402" s="5"/>
      <c r="E402" s="5"/>
      <c r="F402" s="5"/>
      <c r="G402" s="5"/>
      <c r="H402" s="5"/>
      <c r="I402" s="5"/>
      <c r="J402" s="5"/>
      <c r="K402" s="5">
        <f>IF(J402&lt;&gt;"",J402,I402)</f>
      </c>
      <c r="L402" s="5">
        <f>IF(K402="","",K402-TODAY())</f>
      </c>
      <c r="M402" s="5">
        <f>IF(N402="Filed/Paid","Done",IF(L402&lt;0,"Overdue",IF(L402&lt;=7,"Next 7 days",IF(L402&lt;=30,"Next 30 days","Later"))))</f>
      </c>
      <c r="N402" s="5"/>
      <c r="O402" s="5"/>
      <c r="P402" s="5"/>
    </row>
    <row r="403">
      <c r="A403" s="5"/>
      <c r="B403" s="5"/>
      <c r="C403" s="5">
        <f>IFERROR(XLOOKUP(B403,Clients!$A$6:$A$205,Clients!$B$6:$B$205),"")</f>
      </c>
      <c r="D403" s="5"/>
      <c r="E403" s="5"/>
      <c r="F403" s="5"/>
      <c r="G403" s="5"/>
      <c r="H403" s="5"/>
      <c r="I403" s="5"/>
      <c r="J403" s="5"/>
      <c r="K403" s="5">
        <f>IF(J403&lt;&gt;"",J403,I403)</f>
      </c>
      <c r="L403" s="5">
        <f>IF(K403="","",K403-TODAY())</f>
      </c>
      <c r="M403" s="5">
        <f>IF(N403="Filed/Paid","Done",IF(L403&lt;0,"Overdue",IF(L403&lt;=7,"Next 7 days",IF(L403&lt;=30,"Next 30 days","Later"))))</f>
      </c>
      <c r="N403" s="5"/>
      <c r="O403" s="5"/>
      <c r="P403" s="5"/>
    </row>
    <row r="404">
      <c r="A404" s="5"/>
      <c r="B404" s="5"/>
      <c r="C404" s="5">
        <f>IFERROR(XLOOKUP(B404,Clients!$A$6:$A$205,Clients!$B$6:$B$205),"")</f>
      </c>
      <c r="D404" s="5"/>
      <c r="E404" s="5"/>
      <c r="F404" s="5"/>
      <c r="G404" s="5"/>
      <c r="H404" s="5"/>
      <c r="I404" s="5"/>
      <c r="J404" s="5"/>
      <c r="K404" s="5">
        <f>IF(J404&lt;&gt;"",J404,I404)</f>
      </c>
      <c r="L404" s="5">
        <f>IF(K404="","",K404-TODAY())</f>
      </c>
      <c r="M404" s="5">
        <f>IF(N404="Filed/Paid","Done",IF(L404&lt;0,"Overdue",IF(L404&lt;=7,"Next 7 days",IF(L404&lt;=30,"Next 30 days","Later"))))</f>
      </c>
      <c r="N404" s="5"/>
      <c r="O404" s="5"/>
      <c r="P404" s="5"/>
    </row>
    <row r="405">
      <c r="A405" s="5"/>
      <c r="B405" s="5"/>
      <c r="C405" s="5">
        <f>IFERROR(XLOOKUP(B405,Clients!$A$6:$A$205,Clients!$B$6:$B$205),"")</f>
      </c>
      <c r="D405" s="5"/>
      <c r="E405" s="5"/>
      <c r="F405" s="5"/>
      <c r="G405" s="5"/>
      <c r="H405" s="5"/>
      <c r="I405" s="5"/>
      <c r="J405" s="5"/>
      <c r="K405" s="5">
        <f>IF(J405&lt;&gt;"",J405,I405)</f>
      </c>
      <c r="L405" s="5">
        <f>IF(K405="","",K405-TODAY())</f>
      </c>
      <c r="M405" s="5">
        <f>IF(N405="Filed/Paid","Done",IF(L405&lt;0,"Overdue",IF(L405&lt;=7,"Next 7 days",IF(L405&lt;=30,"Next 30 days","Later"))))</f>
      </c>
      <c r="N405" s="5"/>
      <c r="O405" s="5"/>
      <c r="P405" s="5"/>
    </row>
  </sheetData>
  <autoFilter ref="A5:P405"/>
  <mergeCells count="2">
    <mergeCell ref="A1:P1"/>
    <mergeCell ref="A3:P3"/>
  </mergeCells>
</worksheet>
</file>

<file path=xl/worksheets/sheet4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cols>
    <col min="1" max="1" width="22" customWidth="1"/>
    <col min="2" max="2" width="28" customWidth="1"/>
    <col min="3" max="3" width="48" customWidth="1"/>
    <col min="4" max="4" width="58" customWidth="1"/>
    <col min="5" max="5" width="20" customWidth="1"/>
    <col min="6" max="6" width="72" customWidth="1"/>
  </cols>
  <sheetData>
    <row r="1">
      <c r="A1" t="inlineStr" s="1">
        <is>
          <t>IRD Due Date Rule Reference</t>
        </is>
      </c>
    </row>
    <row r="3">
      <c r="A3" t="inlineStr">
        <is>
          <t>Use this sheet as rule guidance only. myIR remains the source of truth for each client.</t>
        </is>
      </c>
    </row>
    <row r="5">
      <c r="A5" t="inlineStr" s="2">
        <is>
          <t>Tax Type</t>
        </is>
      </c>
      <c r="B5" t="inlineStr" s="2">
        <is>
          <t>Default frequency / trigger</t>
        </is>
      </c>
      <c r="C5" t="inlineStr" s="2">
        <is>
          <t>Default due date rule</t>
        </is>
      </c>
      <c r="D5" t="inlineStr" s="2">
        <is>
          <t>Key exceptions / notes</t>
        </is>
      </c>
      <c r="E5" t="inlineStr" s="2">
        <is>
          <t>Manual override recommended</t>
        </is>
      </c>
      <c r="F5" t="inlineStr" s="2">
        <is>
          <t>IRD source</t>
        </is>
      </c>
    </row>
    <row r="6">
      <c r="A6" t="inlineStr" s="5">
        <is>
          <t>GST</t>
        </is>
      </c>
      <c r="B6" t="inlineStr" s="5">
        <is>
          <t>Monthly / 2-monthly / 6-monthly</t>
        </is>
      </c>
      <c r="C6" t="inlineStr" s="5">
        <is>
          <t>Return and payment due on the 28th of the month after taxable period end.</t>
        </is>
      </c>
      <c r="D6" t="inlineStr" s="5">
        <is>
          <t>Period ending 31 March due 7 May; period ending 30 November due 15 January.</t>
        </is>
      </c>
      <c r="E6" t="inlineStr" s="5">
        <is>
          <t>Yes</t>
        </is>
      </c>
      <c r="F6" t="inlineStr" s="5">
        <is>
          <t>https://www.ird.govt.nz/gst/filing-and-paying-gst-and-refunds/paying-gst</t>
        </is>
      </c>
    </row>
    <row r="7">
      <c r="A7" t="inlineStr" s="5">
        <is>
          <t>PAYE deductions</t>
        </is>
      </c>
      <c r="B7" t="inlineStr" s="5">
        <is>
          <t>Monthly for small/medium employers</t>
        </is>
      </c>
      <c r="C7" t="inlineStr" s="5">
        <is>
          <t>Deductions due by the 20th of the following month.</t>
        </is>
      </c>
      <c r="D7" t="inlineStr" s="5">
        <is>
          <t>Large employers pay twice monthly: 1-15 by 20th same month; 16-end by 5th following month. 16-31 December due 15 January.</t>
        </is>
      </c>
      <c r="E7" t="inlineStr" s="5">
        <is>
          <t>Yes</t>
        </is>
      </c>
      <c r="F7" t="inlineStr" s="5">
        <is>
          <t>https://www.ird.govt.nz/employing-staff/payday-filing/paying-deductions-to-inland-revenue</t>
        </is>
      </c>
    </row>
    <row r="8">
      <c r="A8" t="inlineStr" s="5">
        <is>
          <t>Payday filing</t>
        </is>
      </c>
      <c r="B8" t="inlineStr" s="5">
        <is>
          <t>Every payday</t>
        </is>
      </c>
      <c r="C8" t="inlineStr" s="5">
        <is>
          <t>Employment information due within 2 working days of payday if filing electronically.</t>
        </is>
      </c>
      <c r="D8" t="inlineStr" s="5">
        <is>
          <t>Paper filers have different timing; non-standard filing has special rules.</t>
        </is>
      </c>
      <c r="E8" t="inlineStr" s="5">
        <is>
          <t>Yes</t>
        </is>
      </c>
      <c r="F8" t="inlineStr" s="5">
        <is>
          <t>https://www.ird.govt.nz/payday</t>
        </is>
      </c>
    </row>
    <row r="9">
      <c r="A9" t="inlineStr" s="5">
        <is>
          <t>Income tax return</t>
        </is>
      </c>
      <c r="B9" t="inlineStr" s="5">
        <is>
          <t>Annual</t>
        </is>
      </c>
      <c r="C9" t="inlineStr" s="5">
        <is>
          <t>Non-agent standard due date often 7 July after balance date for standard 31 March balance date.</t>
        </is>
      </c>
      <c r="D9" t="inlineStr" s="5">
        <is>
          <t>Tax agent EOT clients are generally managed to 31 March of the following year; check EOT status and myIR reports.</t>
        </is>
      </c>
      <c r="E9" t="inlineStr" s="5">
        <is>
          <t>Yes</t>
        </is>
      </c>
      <c r="F9" t="inlineStr" s="5">
        <is>
          <t>https://www.ird.govt.nz/topics/intermediaries/extension-of-time-arrangements/filing-for-extensions-of-time-arrangements</t>
        </is>
      </c>
    </row>
    <row r="10">
      <c r="A10" t="inlineStr" s="5">
        <is>
          <t>Provisional tax</t>
        </is>
      </c>
      <c r="B10" t="inlineStr" s="5">
        <is>
          <t>Standard / estimation</t>
        </is>
      </c>
      <c r="C10" t="inlineStr" s="5">
        <is>
          <t>For 31 March balance date, generally 28 August, 15 January and 7 May.</t>
        </is>
      </c>
      <c r="D10" t="inlineStr" s="5">
        <is>
          <t>Ratio/AIM and non-standard balance dates differ.</t>
        </is>
      </c>
      <c r="E10" t="inlineStr" s="5">
        <is>
          <t>Yes</t>
        </is>
      </c>
      <c r="F10" t="inlineStr" s="5">
        <is>
          <t>https://www.ird.govt.nz/income-tax/provisional-tax/paying-your-provisional-tax/payment-dates-for-provisional-tax</t>
        </is>
      </c>
    </row>
    <row r="11">
      <c r="A11" t="inlineStr" s="5">
        <is>
          <t>RWT / withholding</t>
        </is>
      </c>
      <c r="B11" t="inlineStr" s="5">
        <is>
          <t>Monthly or six-monthly depending tax type/threshold</t>
        </is>
      </c>
      <c r="C11" t="inlineStr" s="5">
        <is>
          <t>Often 20th of following month for monthly withholding/reporting.</t>
        </is>
      </c>
      <c r="D11" t="inlineStr" s="5">
        <is>
          <t>Some low-value RWT/AIL filers may have 20 April and 20 October six-monthly dates.</t>
        </is>
      </c>
      <c r="E11" t="inlineStr" s="5">
        <is>
          <t>Yes</t>
        </is>
      </c>
      <c r="F11" t="inlineStr" s="5">
        <is>
          <t>https://www.ird.govt.nz/income-tax/withholding-taxes/resident-withholding-tax-rwt/payers/investment-income-reporting/reporting-requirements/payers-of-interest</t>
        </is>
      </c>
    </row>
  </sheetData>
  <autoFilter ref="A5:F11"/>
  <mergeCells count="2">
    <mergeCell ref="A1:F1"/>
    <mergeCell ref="A3:F3"/>
  </mergeCells>
</worksheet>
</file>

<file path=xl/worksheets/sheet5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cols>
    <col min="1" max="1" width="34" customWidth="1"/>
    <col min="2" max="2" width="110" customWidth="1"/>
  </cols>
  <sheetData>
    <row r="1">
      <c r="A1" t="inlineStr" s="1">
        <is>
          <t>Sources &amp; Notes</t>
        </is>
      </c>
    </row>
    <row r="3">
      <c r="A3" t="inlineStr" s="2">
        <is>
          <t>Source</t>
        </is>
      </c>
      <c r="B3" t="inlineStr" s="2">
        <is>
          <t>URL</t>
        </is>
      </c>
    </row>
    <row r="4">
      <c r="A4" t="inlineStr">
        <is>
          <t>GST due dates</t>
        </is>
      </c>
      <c r="B4" t="inlineStr">
        <is>
          <t>https://www.ird.govt.nz/gst/filing-and-paying-gst-and-refunds/paying-gst</t>
        </is>
      </c>
    </row>
    <row r="5">
      <c r="A5" t="inlineStr">
        <is>
          <t>PAYE deduction payment dates</t>
        </is>
      </c>
      <c r="B5" t="inlineStr">
        <is>
          <t>https://www.ird.govt.nz/employing-staff/payday-filing/paying-deductions-to-inland-revenue</t>
        </is>
      </c>
    </row>
    <row r="6">
      <c r="A6" t="inlineStr">
        <is>
          <t>Payday filing</t>
        </is>
      </c>
      <c r="B6" t="inlineStr">
        <is>
          <t>https://www.ird.govt.nz/payday</t>
        </is>
      </c>
    </row>
    <row r="7">
      <c r="A7" t="inlineStr">
        <is>
          <t>Provisional tax dates</t>
        </is>
      </c>
      <c r="B7" t="inlineStr">
        <is>
          <t>https://www.ird.govt.nz/income-tax/provisional-tax/paying-your-provisional-tax/payment-dates-for-provisional-tax</t>
        </is>
      </c>
    </row>
    <row r="8">
      <c r="A8" t="inlineStr">
        <is>
          <t>Extension of time filing guide</t>
        </is>
      </c>
      <c r="B8" t="inlineStr">
        <is>
          <t>https://www.ird.govt.nz/topics/intermediaries/extension-of-time-arrangements/filing-for-extensions-of-time-arrangements</t>
        </is>
      </c>
    </row>
    <row r="9">
      <c r="A9" t="inlineStr">
        <is>
          <t>General payment timing / weekends and holidays</t>
        </is>
      </c>
      <c r="B9" t="inlineStr">
        <is>
          <t>https://www.ird.govt.nz/managing-my-tax/make-a-payment/when-to-pay</t>
        </is>
      </c>
    </row>
    <row r="11">
      <c r="A11" t="inlineStr" s="8">
        <is>
          <t>Limitations</t>
        </is>
      </c>
    </row>
    <row r="12">
      <c r="A12" t="inlineStr">
        <is>
          <t>This workbook does not replace myIR. Check each client's account, balance date, EOT status, correspondence and public holiday adjustments before filing or paying.</t>
        </is>
      </c>
    </row>
  </sheetData>
  <mergeCells count="2">
    <mergeCell ref="A1:B1"/>
    <mergeCell ref="A12:B12"/>
  </mergeCells>
</worksheet>
</file>